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in\sito_web_servizi2018\src\"/>
    </mc:Choice>
  </mc:AlternateContent>
  <xr:revisionPtr revIDLastSave="0" documentId="13_ncr:1_{4B63F912-C394-4C03-9A81-B0D2802C808F}" xr6:coauthVersionLast="47" xr6:coauthVersionMax="47" xr10:uidLastSave="{00000000-0000-0000-0000-000000000000}"/>
  <workbookProtection workbookAlgorithmName="SHA-512" workbookHashValue="THymOpSYNH6D5QDjE96ElIX15cjCu/61Zco5slAZkgixyADkWqHP0L9hffmbGCDNmBxz6UcHAAejhVwiO35Iqg==" workbookSaltValue="ZpYRNZ3lqRch1MPZZgOHMg==" workbookSpinCount="100000" lockStructure="1"/>
  <bookViews>
    <workbookView xWindow="15" yWindow="420" windowWidth="15375" windowHeight="7830" xr2:uid="{71BE633E-1B62-4970-B83A-F24FC50BDAB8}"/>
  </bookViews>
  <sheets>
    <sheet name="Istruzioni" sheetId="5" r:id="rId1"/>
    <sheet name="Lead - Contatti" sheetId="1" r:id="rId2"/>
    <sheet name="Attività" sheetId="3" r:id="rId3"/>
    <sheet name="Dashboard - KPI" sheetId="4" r:id="rId4"/>
    <sheet name="Liste e Parametri" sheetId="2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4" l="1"/>
  <c r="A6" i="4"/>
  <c r="A7" i="4"/>
  <c r="A8" i="4"/>
  <c r="A9" i="4"/>
  <c r="A10" i="4"/>
  <c r="A11" i="4"/>
  <c r="A12" i="4"/>
  <c r="A4" i="4"/>
  <c r="B3" i="1"/>
  <c r="A3" i="1" s="1"/>
  <c r="P3" i="1" s="1" a="1"/>
  <c r="P3" i="1" s="1"/>
  <c r="J3" i="1" s="1" a="1"/>
  <c r="J3" i="1" s="1"/>
  <c r="B4" i="1"/>
  <c r="A4" i="1" s="1"/>
  <c r="P4" i="1" s="1" a="1"/>
  <c r="P4" i="1" s="1"/>
  <c r="J4" i="1" s="1" a="1"/>
  <c r="J4" i="1" s="1"/>
  <c r="K4" i="1" s="1"/>
  <c r="B5" i="1"/>
  <c r="A5" i="1" s="1"/>
  <c r="P5" i="1" s="1" a="1"/>
  <c r="P5" i="1" s="1"/>
  <c r="J5" i="1" s="1" a="1"/>
  <c r="J5" i="1" s="1"/>
  <c r="K5" i="1" s="1"/>
  <c r="B6" i="1"/>
  <c r="A6" i="1" s="1"/>
  <c r="P6" i="1" s="1" a="1"/>
  <c r="P6" i="1" s="1"/>
  <c r="J6" i="1" s="1" a="1"/>
  <c r="J6" i="1" s="1"/>
  <c r="K6" i="1" s="1"/>
  <c r="B7" i="1"/>
  <c r="A7" i="1" s="1"/>
  <c r="P7" i="1" s="1" a="1"/>
  <c r="P7" i="1" s="1"/>
  <c r="J7" i="1" s="1" a="1"/>
  <c r="J7" i="1" s="1"/>
  <c r="K7" i="1" s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K578" i="1" s="1"/>
  <c r="B579" i="1"/>
  <c r="K579" i="1" s="1"/>
  <c r="B580" i="1"/>
  <c r="K580" i="1" s="1"/>
  <c r="B581" i="1"/>
  <c r="K581" i="1" s="1"/>
  <c r="B582" i="1"/>
  <c r="K582" i="1" s="1"/>
  <c r="B583" i="1"/>
  <c r="K583" i="1" s="1"/>
  <c r="B584" i="1"/>
  <c r="K584" i="1" s="1"/>
  <c r="B585" i="1"/>
  <c r="K585" i="1" s="1"/>
  <c r="B586" i="1"/>
  <c r="K586" i="1" s="1"/>
  <c r="B587" i="1"/>
  <c r="K587" i="1" s="1"/>
  <c r="B588" i="1"/>
  <c r="K588" i="1" s="1"/>
  <c r="B589" i="1"/>
  <c r="K589" i="1" s="1"/>
  <c r="B590" i="1"/>
  <c r="K590" i="1" s="1"/>
  <c r="B591" i="1"/>
  <c r="K591" i="1" s="1"/>
  <c r="B592" i="1"/>
  <c r="K592" i="1" s="1"/>
  <c r="B593" i="1"/>
  <c r="K593" i="1" s="1"/>
  <c r="B594" i="1"/>
  <c r="K594" i="1" s="1"/>
  <c r="B595" i="1"/>
  <c r="K595" i="1" s="1"/>
  <c r="B596" i="1"/>
  <c r="K596" i="1" s="1"/>
  <c r="B597" i="1"/>
  <c r="K597" i="1" s="1"/>
  <c r="B598" i="1"/>
  <c r="K598" i="1" s="1"/>
  <c r="B599" i="1"/>
  <c r="K599" i="1" s="1"/>
  <c r="B600" i="1"/>
  <c r="K600" i="1" s="1"/>
  <c r="B601" i="1"/>
  <c r="K601" i="1" s="1"/>
  <c r="B602" i="1"/>
  <c r="K602" i="1" s="1"/>
  <c r="B603" i="1"/>
  <c r="K603" i="1" s="1"/>
  <c r="B604" i="1"/>
  <c r="K604" i="1" s="1"/>
  <c r="B605" i="1"/>
  <c r="K605" i="1" s="1"/>
  <c r="B606" i="1"/>
  <c r="K606" i="1" s="1"/>
  <c r="B607" i="1"/>
  <c r="K607" i="1" s="1"/>
  <c r="B608" i="1"/>
  <c r="K608" i="1" s="1"/>
  <c r="B609" i="1"/>
  <c r="K609" i="1" s="1"/>
  <c r="B610" i="1"/>
  <c r="K610" i="1" s="1"/>
  <c r="B611" i="1"/>
  <c r="K611" i="1" s="1"/>
  <c r="B612" i="1"/>
  <c r="K612" i="1" s="1"/>
  <c r="B613" i="1"/>
  <c r="K613" i="1" s="1"/>
  <c r="B614" i="1"/>
  <c r="K614" i="1" s="1"/>
  <c r="B615" i="1"/>
  <c r="K615" i="1" s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A578" i="1"/>
  <c r="P578" i="1" s="1" a="1"/>
  <c r="P578" i="1" s="1"/>
  <c r="J578" i="1" s="1" a="1"/>
  <c r="J578" i="1" s="1"/>
  <c r="A579" i="1"/>
  <c r="P579" i="1" s="1" a="1"/>
  <c r="P579" i="1" s="1"/>
  <c r="J579" i="1" s="1" a="1"/>
  <c r="J579" i="1" s="1"/>
  <c r="A580" i="1"/>
  <c r="P580" i="1" s="1" a="1"/>
  <c r="P580" i="1" s="1"/>
  <c r="J580" i="1" s="1" a="1"/>
  <c r="J580" i="1" s="1"/>
  <c r="A581" i="1"/>
  <c r="P581" i="1" s="1" a="1"/>
  <c r="P581" i="1" s="1"/>
  <c r="J581" i="1" s="1" a="1"/>
  <c r="J581" i="1" s="1"/>
  <c r="A582" i="1"/>
  <c r="P582" i="1" s="1" a="1"/>
  <c r="P582" i="1" s="1"/>
  <c r="J582" i="1" s="1" a="1"/>
  <c r="J582" i="1" s="1"/>
  <c r="A583" i="1"/>
  <c r="P583" i="1" s="1" a="1"/>
  <c r="P583" i="1" s="1"/>
  <c r="J583" i="1" s="1" a="1"/>
  <c r="J583" i="1" s="1"/>
  <c r="A584" i="1"/>
  <c r="P584" i="1" s="1" a="1"/>
  <c r="P584" i="1" s="1"/>
  <c r="J584" i="1" s="1" a="1"/>
  <c r="J584" i="1" s="1"/>
  <c r="A585" i="1"/>
  <c r="P585" i="1" s="1" a="1"/>
  <c r="P585" i="1" s="1"/>
  <c r="J585" i="1" s="1" a="1"/>
  <c r="J585" i="1" s="1"/>
  <c r="A586" i="1"/>
  <c r="P586" i="1" s="1" a="1"/>
  <c r="P586" i="1" s="1"/>
  <c r="J586" i="1" s="1" a="1"/>
  <c r="J586" i="1" s="1"/>
  <c r="A587" i="1"/>
  <c r="P587" i="1" s="1" a="1"/>
  <c r="P587" i="1" s="1"/>
  <c r="J587" i="1" s="1" a="1"/>
  <c r="J587" i="1" s="1"/>
  <c r="A588" i="1"/>
  <c r="P588" i="1" s="1" a="1"/>
  <c r="P588" i="1" s="1"/>
  <c r="J588" i="1" s="1" a="1"/>
  <c r="J588" i="1" s="1"/>
  <c r="A589" i="1"/>
  <c r="P589" i="1" s="1" a="1"/>
  <c r="P589" i="1" s="1"/>
  <c r="J589" i="1" s="1" a="1"/>
  <c r="J589" i="1" s="1"/>
  <c r="A590" i="1"/>
  <c r="P590" i="1" s="1" a="1"/>
  <c r="P590" i="1" s="1"/>
  <c r="J590" i="1" s="1" a="1"/>
  <c r="J590" i="1" s="1"/>
  <c r="A591" i="1"/>
  <c r="P591" i="1" s="1" a="1"/>
  <c r="P591" i="1" s="1"/>
  <c r="J591" i="1" s="1" a="1"/>
  <c r="J591" i="1" s="1"/>
  <c r="A592" i="1"/>
  <c r="P592" i="1" s="1" a="1"/>
  <c r="P592" i="1" s="1"/>
  <c r="J592" i="1" s="1" a="1"/>
  <c r="J592" i="1" s="1"/>
  <c r="A593" i="1"/>
  <c r="P593" i="1" s="1" a="1"/>
  <c r="P593" i="1" s="1"/>
  <c r="J593" i="1" s="1" a="1"/>
  <c r="J593" i="1" s="1"/>
  <c r="A594" i="1"/>
  <c r="P594" i="1" s="1" a="1"/>
  <c r="P594" i="1" s="1"/>
  <c r="J594" i="1" s="1" a="1"/>
  <c r="J594" i="1" s="1"/>
  <c r="A595" i="1"/>
  <c r="P595" i="1" s="1" a="1"/>
  <c r="P595" i="1" s="1"/>
  <c r="J595" i="1" s="1" a="1"/>
  <c r="J595" i="1" s="1"/>
  <c r="A596" i="1"/>
  <c r="P596" i="1" s="1" a="1"/>
  <c r="P596" i="1" s="1"/>
  <c r="J596" i="1" s="1" a="1"/>
  <c r="J596" i="1" s="1"/>
  <c r="A597" i="1"/>
  <c r="P597" i="1" s="1" a="1"/>
  <c r="P597" i="1" s="1"/>
  <c r="J597" i="1" s="1" a="1"/>
  <c r="J597" i="1" s="1"/>
  <c r="A598" i="1"/>
  <c r="P598" i="1" s="1" a="1"/>
  <c r="P598" i="1" s="1"/>
  <c r="J598" i="1" s="1" a="1"/>
  <c r="J598" i="1" s="1"/>
  <c r="A599" i="1"/>
  <c r="P599" i="1" s="1" a="1"/>
  <c r="P599" i="1" s="1"/>
  <c r="J599" i="1" s="1" a="1"/>
  <c r="J599" i="1" s="1"/>
  <c r="A600" i="1"/>
  <c r="P600" i="1" s="1" a="1"/>
  <c r="P600" i="1" s="1"/>
  <c r="J600" i="1" s="1" a="1"/>
  <c r="J600" i="1" s="1"/>
  <c r="A601" i="1"/>
  <c r="P601" i="1" s="1" a="1"/>
  <c r="P601" i="1" s="1"/>
  <c r="J601" i="1" s="1" a="1"/>
  <c r="J601" i="1" s="1"/>
  <c r="A602" i="1"/>
  <c r="P602" i="1" s="1" a="1"/>
  <c r="P602" i="1" s="1"/>
  <c r="J602" i="1" s="1" a="1"/>
  <c r="J602" i="1" s="1"/>
  <c r="A603" i="1"/>
  <c r="P603" i="1" s="1" a="1"/>
  <c r="P603" i="1" s="1"/>
  <c r="J603" i="1" s="1" a="1"/>
  <c r="J603" i="1" s="1"/>
  <c r="A604" i="1"/>
  <c r="P604" i="1" s="1" a="1"/>
  <c r="P604" i="1" s="1"/>
  <c r="J604" i="1" s="1" a="1"/>
  <c r="J604" i="1" s="1"/>
  <c r="A605" i="1"/>
  <c r="P605" i="1" s="1" a="1"/>
  <c r="P605" i="1" s="1"/>
  <c r="J605" i="1" s="1" a="1"/>
  <c r="J605" i="1" s="1"/>
  <c r="A606" i="1"/>
  <c r="P606" i="1" s="1" a="1"/>
  <c r="P606" i="1" s="1"/>
  <c r="J606" i="1" s="1" a="1"/>
  <c r="J606" i="1" s="1"/>
  <c r="A607" i="1"/>
  <c r="P607" i="1" s="1" a="1"/>
  <c r="P607" i="1" s="1"/>
  <c r="J607" i="1" s="1" a="1"/>
  <c r="J607" i="1" s="1"/>
  <c r="A608" i="1"/>
  <c r="P608" i="1" s="1" a="1"/>
  <c r="P608" i="1" s="1"/>
  <c r="J608" i="1" s="1" a="1"/>
  <c r="J608" i="1" s="1"/>
  <c r="A609" i="1"/>
  <c r="P609" i="1" s="1" a="1"/>
  <c r="P609" i="1" s="1"/>
  <c r="J609" i="1" s="1" a="1"/>
  <c r="J609" i="1" s="1"/>
  <c r="A610" i="1"/>
  <c r="P610" i="1" s="1" a="1"/>
  <c r="P610" i="1" s="1"/>
  <c r="J610" i="1" s="1" a="1"/>
  <c r="J610" i="1" s="1"/>
  <c r="A611" i="1"/>
  <c r="P611" i="1" s="1" a="1"/>
  <c r="P611" i="1" s="1"/>
  <c r="J611" i="1" s="1" a="1"/>
  <c r="J611" i="1" s="1"/>
  <c r="A612" i="1"/>
  <c r="P612" i="1" s="1" a="1"/>
  <c r="P612" i="1" s="1"/>
  <c r="J612" i="1" s="1" a="1"/>
  <c r="J612" i="1" s="1"/>
  <c r="A613" i="1"/>
  <c r="P613" i="1" s="1" a="1"/>
  <c r="P613" i="1" s="1"/>
  <c r="J613" i="1" s="1" a="1"/>
  <c r="J613" i="1" s="1"/>
  <c r="A614" i="1"/>
  <c r="P614" i="1" s="1" a="1"/>
  <c r="P614" i="1" s="1"/>
  <c r="J614" i="1" s="1" a="1"/>
  <c r="J614" i="1" s="1"/>
  <c r="A615" i="1"/>
  <c r="P615" i="1" s="1" a="1"/>
  <c r="P615" i="1" s="1"/>
  <c r="J615" i="1" s="1" a="1"/>
  <c r="J615" i="1" s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2" i="3"/>
  <c r="N3" i="1"/>
  <c r="O3" i="1" s="1"/>
  <c r="K616" i="1" l="1"/>
  <c r="A616" i="1"/>
  <c r="P616" i="1" s="1" a="1"/>
  <c r="P616" i="1" s="1"/>
  <c r="J616" i="1" s="1" a="1"/>
  <c r="J616" i="1" s="1"/>
  <c r="K617" i="1"/>
  <c r="A617" i="1"/>
  <c r="P617" i="1" s="1" a="1"/>
  <c r="P617" i="1" s="1"/>
  <c r="J617" i="1" s="1" a="1"/>
  <c r="J617" i="1" s="1"/>
  <c r="K618" i="1"/>
  <c r="A618" i="1"/>
  <c r="P618" i="1" s="1" a="1"/>
  <c r="P618" i="1" s="1"/>
  <c r="J618" i="1" s="1" a="1"/>
  <c r="J618" i="1" s="1"/>
  <c r="K619" i="1"/>
  <c r="A619" i="1"/>
  <c r="P619" i="1" s="1" a="1"/>
  <c r="P619" i="1" s="1"/>
  <c r="J619" i="1" s="1" a="1"/>
  <c r="J619" i="1" s="1"/>
  <c r="K620" i="1"/>
  <c r="A620" i="1"/>
  <c r="P620" i="1" s="1" a="1"/>
  <c r="P620" i="1" s="1"/>
  <c r="J620" i="1" s="1" a="1"/>
  <c r="J620" i="1" s="1"/>
  <c r="K621" i="1"/>
  <c r="A621" i="1"/>
  <c r="P621" i="1" s="1" a="1"/>
  <c r="P621" i="1" s="1"/>
  <c r="J621" i="1" s="1" a="1"/>
  <c r="J621" i="1" s="1"/>
  <c r="K622" i="1"/>
  <c r="A622" i="1"/>
  <c r="P622" i="1" s="1" a="1"/>
  <c r="P622" i="1" s="1"/>
  <c r="J622" i="1" s="1" a="1"/>
  <c r="J622" i="1" s="1"/>
  <c r="K623" i="1"/>
  <c r="A623" i="1"/>
  <c r="P623" i="1" s="1" a="1"/>
  <c r="P623" i="1" s="1"/>
  <c r="J623" i="1" s="1" a="1"/>
  <c r="J623" i="1" s="1"/>
  <c r="K624" i="1"/>
  <c r="A624" i="1"/>
  <c r="P624" i="1" s="1" a="1"/>
  <c r="P624" i="1" s="1"/>
  <c r="J624" i="1" s="1" a="1"/>
  <c r="J624" i="1" s="1"/>
  <c r="K625" i="1"/>
  <c r="A625" i="1"/>
  <c r="P625" i="1" s="1" a="1"/>
  <c r="P625" i="1" s="1"/>
  <c r="J625" i="1" s="1" a="1"/>
  <c r="J625" i="1" s="1"/>
  <c r="K626" i="1"/>
  <c r="A626" i="1"/>
  <c r="P626" i="1" s="1" a="1"/>
  <c r="P626" i="1" s="1"/>
  <c r="J626" i="1" s="1" a="1"/>
  <c r="J626" i="1" s="1"/>
  <c r="K627" i="1"/>
  <c r="A627" i="1"/>
  <c r="P627" i="1" s="1" a="1"/>
  <c r="P627" i="1" s="1"/>
  <c r="J627" i="1" s="1" a="1"/>
  <c r="J627" i="1" s="1"/>
  <c r="K628" i="1"/>
  <c r="A628" i="1"/>
  <c r="P628" i="1" s="1" a="1"/>
  <c r="P628" i="1" s="1"/>
  <c r="J628" i="1" s="1" a="1"/>
  <c r="J628" i="1" s="1"/>
  <c r="K629" i="1"/>
  <c r="A629" i="1"/>
  <c r="P629" i="1" s="1" a="1"/>
  <c r="P629" i="1" s="1"/>
  <c r="J629" i="1" s="1" a="1"/>
  <c r="J629" i="1" s="1"/>
  <c r="K630" i="1"/>
  <c r="A630" i="1"/>
  <c r="P630" i="1" s="1" a="1"/>
  <c r="P630" i="1" s="1"/>
  <c r="J630" i="1" s="1" a="1"/>
  <c r="J630" i="1" s="1"/>
  <c r="K631" i="1"/>
  <c r="A631" i="1"/>
  <c r="P631" i="1" s="1" a="1"/>
  <c r="P631" i="1" s="1"/>
  <c r="J631" i="1" s="1" a="1"/>
  <c r="J631" i="1" s="1"/>
  <c r="K632" i="1"/>
  <c r="A632" i="1"/>
  <c r="P632" i="1" s="1" a="1"/>
  <c r="P632" i="1" s="1"/>
  <c r="J632" i="1" s="1" a="1"/>
  <c r="J632" i="1" s="1"/>
  <c r="K633" i="1"/>
  <c r="A633" i="1"/>
  <c r="P633" i="1" s="1" a="1"/>
  <c r="P633" i="1" s="1"/>
  <c r="J633" i="1" s="1" a="1"/>
  <c r="J633" i="1" s="1"/>
  <c r="K634" i="1"/>
  <c r="A634" i="1"/>
  <c r="P634" i="1" s="1" a="1"/>
  <c r="P634" i="1" s="1"/>
  <c r="J634" i="1" s="1" a="1"/>
  <c r="J634" i="1" s="1"/>
  <c r="K635" i="1"/>
  <c r="A635" i="1"/>
  <c r="P635" i="1" s="1" a="1"/>
  <c r="P635" i="1" s="1"/>
  <c r="J635" i="1" s="1" a="1"/>
  <c r="J635" i="1" s="1"/>
  <c r="K636" i="1"/>
  <c r="A636" i="1"/>
  <c r="P636" i="1" s="1" a="1"/>
  <c r="P636" i="1" s="1"/>
  <c r="J636" i="1" s="1" a="1"/>
  <c r="J636" i="1" s="1"/>
  <c r="K637" i="1"/>
  <c r="A637" i="1"/>
  <c r="P637" i="1" s="1" a="1"/>
  <c r="P637" i="1" s="1"/>
  <c r="J637" i="1" s="1" a="1"/>
  <c r="J637" i="1" s="1"/>
  <c r="K638" i="1"/>
  <c r="A638" i="1"/>
  <c r="P638" i="1" s="1" a="1"/>
  <c r="P638" i="1" s="1"/>
  <c r="J638" i="1" s="1" a="1"/>
  <c r="J638" i="1" s="1"/>
  <c r="K639" i="1"/>
  <c r="A639" i="1"/>
  <c r="P639" i="1" s="1" a="1"/>
  <c r="P639" i="1" s="1"/>
  <c r="J639" i="1" s="1" a="1"/>
  <c r="J639" i="1" s="1"/>
  <c r="K640" i="1"/>
  <c r="A640" i="1"/>
  <c r="P640" i="1" s="1" a="1"/>
  <c r="P640" i="1" s="1"/>
  <c r="J640" i="1" s="1" a="1"/>
  <c r="J640" i="1" s="1"/>
  <c r="K641" i="1"/>
  <c r="A641" i="1"/>
  <c r="P641" i="1" s="1" a="1"/>
  <c r="P641" i="1" s="1"/>
  <c r="J641" i="1" s="1" a="1"/>
  <c r="J641" i="1" s="1"/>
  <c r="K642" i="1"/>
  <c r="A642" i="1"/>
  <c r="P642" i="1" s="1" a="1"/>
  <c r="P642" i="1" s="1"/>
  <c r="J642" i="1" s="1" a="1"/>
  <c r="J642" i="1" s="1"/>
  <c r="K643" i="1"/>
  <c r="A643" i="1"/>
  <c r="P643" i="1" s="1" a="1"/>
  <c r="P643" i="1" s="1"/>
  <c r="J643" i="1" s="1" a="1"/>
  <c r="J643" i="1" s="1"/>
  <c r="K644" i="1"/>
  <c r="A644" i="1"/>
  <c r="P644" i="1" s="1" a="1"/>
  <c r="P644" i="1" s="1"/>
  <c r="J644" i="1" s="1" a="1"/>
  <c r="J644" i="1" s="1"/>
  <c r="K645" i="1"/>
  <c r="A645" i="1"/>
  <c r="P645" i="1" s="1" a="1"/>
  <c r="P645" i="1" s="1"/>
  <c r="J645" i="1" s="1" a="1"/>
  <c r="J645" i="1" s="1"/>
  <c r="K646" i="1"/>
  <c r="A646" i="1"/>
  <c r="P646" i="1" s="1" a="1"/>
  <c r="P646" i="1" s="1"/>
  <c r="J646" i="1" s="1" a="1"/>
  <c r="J646" i="1" s="1"/>
  <c r="K647" i="1"/>
  <c r="A647" i="1"/>
  <c r="P647" i="1" s="1" a="1"/>
  <c r="P647" i="1" s="1"/>
  <c r="J647" i="1" s="1" a="1"/>
  <c r="J647" i="1" s="1"/>
  <c r="K648" i="1"/>
  <c r="A648" i="1"/>
  <c r="P648" i="1" s="1" a="1"/>
  <c r="P648" i="1" s="1"/>
  <c r="J648" i="1" s="1" a="1"/>
  <c r="J648" i="1" s="1"/>
  <c r="K649" i="1"/>
  <c r="A649" i="1"/>
  <c r="P649" i="1" s="1" a="1"/>
  <c r="P649" i="1" s="1"/>
  <c r="J649" i="1" s="1" a="1"/>
  <c r="J649" i="1" s="1"/>
  <c r="K650" i="1"/>
  <c r="A650" i="1"/>
  <c r="P650" i="1" s="1" a="1"/>
  <c r="P650" i="1" s="1"/>
  <c r="J650" i="1" s="1" a="1"/>
  <c r="J650" i="1" s="1"/>
  <c r="K651" i="1"/>
  <c r="A651" i="1"/>
  <c r="P651" i="1" s="1" a="1"/>
  <c r="P651" i="1" s="1"/>
  <c r="J651" i="1" s="1" a="1"/>
  <c r="J651" i="1" s="1"/>
  <c r="K652" i="1"/>
  <c r="A652" i="1"/>
  <c r="P652" i="1" s="1" a="1"/>
  <c r="P652" i="1" s="1"/>
  <c r="J652" i="1" s="1" a="1"/>
  <c r="J652" i="1" s="1"/>
  <c r="K653" i="1"/>
  <c r="A653" i="1"/>
  <c r="P653" i="1" s="1" a="1"/>
  <c r="P653" i="1" s="1"/>
  <c r="J653" i="1" s="1" a="1"/>
  <c r="J653" i="1" s="1"/>
  <c r="K654" i="1"/>
  <c r="A654" i="1"/>
  <c r="P654" i="1" s="1" a="1"/>
  <c r="P654" i="1" s="1"/>
  <c r="J654" i="1" s="1" a="1"/>
  <c r="J654" i="1" s="1"/>
  <c r="K655" i="1"/>
  <c r="A655" i="1"/>
  <c r="P655" i="1" s="1" a="1"/>
  <c r="P655" i="1" s="1"/>
  <c r="J655" i="1" s="1" a="1"/>
  <c r="J655" i="1" s="1"/>
  <c r="K656" i="1"/>
  <c r="A656" i="1"/>
  <c r="P656" i="1" s="1" a="1"/>
  <c r="P656" i="1" s="1"/>
  <c r="J656" i="1" s="1" a="1"/>
  <c r="J656" i="1" s="1"/>
  <c r="K657" i="1"/>
  <c r="A657" i="1"/>
  <c r="P657" i="1" s="1" a="1"/>
  <c r="P657" i="1" s="1"/>
  <c r="J657" i="1" s="1" a="1"/>
  <c r="J657" i="1" s="1"/>
  <c r="K658" i="1"/>
  <c r="A658" i="1"/>
  <c r="P658" i="1" s="1" a="1"/>
  <c r="P658" i="1" s="1"/>
  <c r="J658" i="1" s="1" a="1"/>
  <c r="J658" i="1" s="1"/>
  <c r="K659" i="1"/>
  <c r="A659" i="1"/>
  <c r="P659" i="1" s="1" a="1"/>
  <c r="P659" i="1" s="1"/>
  <c r="J659" i="1" s="1" a="1"/>
  <c r="J659" i="1" s="1"/>
  <c r="K660" i="1"/>
  <c r="A660" i="1"/>
  <c r="P660" i="1" s="1" a="1"/>
  <c r="P660" i="1" s="1"/>
  <c r="J660" i="1" s="1" a="1"/>
  <c r="J660" i="1" s="1"/>
  <c r="K661" i="1"/>
  <c r="A661" i="1"/>
  <c r="P661" i="1" s="1" a="1"/>
  <c r="P661" i="1" s="1"/>
  <c r="J661" i="1" s="1" a="1"/>
  <c r="J661" i="1" s="1"/>
  <c r="K662" i="1"/>
  <c r="A662" i="1"/>
  <c r="P662" i="1" s="1" a="1"/>
  <c r="P662" i="1" s="1"/>
  <c r="J662" i="1" s="1" a="1"/>
  <c r="J662" i="1" s="1"/>
  <c r="K663" i="1"/>
  <c r="A663" i="1"/>
  <c r="P663" i="1" s="1" a="1"/>
  <c r="P663" i="1" s="1"/>
  <c r="J663" i="1" s="1" a="1"/>
  <c r="J663" i="1" s="1"/>
  <c r="K664" i="1"/>
  <c r="A664" i="1"/>
  <c r="P664" i="1" s="1" a="1"/>
  <c r="P664" i="1" s="1"/>
  <c r="J664" i="1" s="1" a="1"/>
  <c r="J664" i="1" s="1"/>
  <c r="K665" i="1"/>
  <c r="A665" i="1"/>
  <c r="P665" i="1" s="1" a="1"/>
  <c r="P665" i="1" s="1"/>
  <c r="J665" i="1" s="1" a="1"/>
  <c r="J665" i="1" s="1"/>
  <c r="K666" i="1"/>
  <c r="A666" i="1"/>
  <c r="P666" i="1" s="1" a="1"/>
  <c r="P666" i="1" s="1"/>
  <c r="J666" i="1" s="1" a="1"/>
  <c r="J666" i="1" s="1"/>
  <c r="K667" i="1"/>
  <c r="A667" i="1"/>
  <c r="P667" i="1" s="1" a="1"/>
  <c r="P667" i="1" s="1"/>
  <c r="J667" i="1" s="1" a="1"/>
  <c r="J667" i="1" s="1"/>
  <c r="K668" i="1"/>
  <c r="A668" i="1"/>
  <c r="P668" i="1" s="1" a="1"/>
  <c r="P668" i="1" s="1"/>
  <c r="J668" i="1" s="1" a="1"/>
  <c r="J668" i="1" s="1"/>
  <c r="K669" i="1"/>
  <c r="A669" i="1"/>
  <c r="P669" i="1" s="1" a="1"/>
  <c r="P669" i="1" s="1"/>
  <c r="J669" i="1" s="1" a="1"/>
  <c r="J669" i="1" s="1"/>
  <c r="K670" i="1"/>
  <c r="A670" i="1"/>
  <c r="P670" i="1" s="1" a="1"/>
  <c r="P670" i="1" s="1"/>
  <c r="J670" i="1" s="1" a="1"/>
  <c r="J670" i="1" s="1"/>
  <c r="K671" i="1"/>
  <c r="A671" i="1"/>
  <c r="P671" i="1" s="1" a="1"/>
  <c r="P671" i="1" s="1"/>
  <c r="J671" i="1" s="1" a="1"/>
  <c r="J671" i="1" s="1"/>
  <c r="K672" i="1"/>
  <c r="A672" i="1"/>
  <c r="P672" i="1" s="1" a="1"/>
  <c r="P672" i="1" s="1"/>
  <c r="J672" i="1" s="1" a="1"/>
  <c r="J672" i="1" s="1"/>
  <c r="K673" i="1"/>
  <c r="A673" i="1"/>
  <c r="P673" i="1" s="1" a="1"/>
  <c r="P673" i="1" s="1"/>
  <c r="J673" i="1" s="1" a="1"/>
  <c r="J673" i="1" s="1"/>
  <c r="K674" i="1"/>
  <c r="A674" i="1"/>
  <c r="P674" i="1" s="1" a="1"/>
  <c r="P674" i="1" s="1"/>
  <c r="J674" i="1" s="1" a="1"/>
  <c r="J674" i="1" s="1"/>
  <c r="K675" i="1"/>
  <c r="A675" i="1"/>
  <c r="P675" i="1" s="1" a="1"/>
  <c r="P675" i="1" s="1"/>
  <c r="J675" i="1" s="1" a="1"/>
  <c r="J675" i="1" s="1"/>
  <c r="K676" i="1"/>
  <c r="A676" i="1"/>
  <c r="P676" i="1" s="1" a="1"/>
  <c r="P676" i="1" s="1"/>
  <c r="J676" i="1" s="1" a="1"/>
  <c r="J676" i="1" s="1"/>
  <c r="K677" i="1"/>
  <c r="A677" i="1"/>
  <c r="P677" i="1" s="1" a="1"/>
  <c r="P677" i="1" s="1"/>
  <c r="J677" i="1" s="1" a="1"/>
  <c r="J677" i="1" s="1"/>
  <c r="K678" i="1"/>
  <c r="A678" i="1"/>
  <c r="P678" i="1" s="1" a="1"/>
  <c r="P678" i="1" s="1"/>
  <c r="J678" i="1" s="1" a="1"/>
  <c r="J678" i="1" s="1"/>
  <c r="K679" i="1"/>
  <c r="A679" i="1"/>
  <c r="P679" i="1" s="1" a="1"/>
  <c r="P679" i="1" s="1"/>
  <c r="J679" i="1" s="1" a="1"/>
  <c r="J679" i="1" s="1"/>
  <c r="K680" i="1"/>
  <c r="A680" i="1"/>
  <c r="P680" i="1" s="1" a="1"/>
  <c r="P680" i="1" s="1"/>
  <c r="J680" i="1" s="1" a="1"/>
  <c r="J680" i="1" s="1"/>
  <c r="A9" i="1"/>
  <c r="P9" i="1" s="1" a="1"/>
  <c r="P9" i="1" s="1"/>
  <c r="A10" i="1"/>
  <c r="P10" i="1" s="1" a="1"/>
  <c r="P10" i="1" s="1"/>
  <c r="K10" i="1"/>
  <c r="N10" i="1" s="1"/>
  <c r="O10" i="1" s="1"/>
  <c r="A11" i="1"/>
  <c r="P11" i="1" s="1" a="1"/>
  <c r="P11" i="1" s="1"/>
  <c r="K11" i="1"/>
  <c r="N11" i="1" s="1"/>
  <c r="O11" i="1" s="1"/>
  <c r="A12" i="1"/>
  <c r="P12" i="1" s="1" a="1"/>
  <c r="P12" i="1" s="1"/>
  <c r="K12" i="1"/>
  <c r="N12" i="1" s="1"/>
  <c r="O12" i="1" s="1"/>
  <c r="A13" i="1"/>
  <c r="P13" i="1" s="1" a="1"/>
  <c r="P13" i="1" s="1"/>
  <c r="K13" i="1"/>
  <c r="N13" i="1" s="1"/>
  <c r="O13" i="1" s="1"/>
  <c r="A14" i="1"/>
  <c r="P14" i="1" s="1" a="1"/>
  <c r="P14" i="1" s="1"/>
  <c r="K14" i="1"/>
  <c r="N14" i="1" s="1"/>
  <c r="O14" i="1" s="1"/>
  <c r="A15" i="1"/>
  <c r="P15" i="1" s="1" a="1"/>
  <c r="P15" i="1" s="1"/>
  <c r="K15" i="1"/>
  <c r="N15" i="1" s="1"/>
  <c r="O15" i="1" s="1"/>
  <c r="A16" i="1"/>
  <c r="P16" i="1" s="1" a="1"/>
  <c r="P16" i="1" s="1"/>
  <c r="K16" i="1"/>
  <c r="N16" i="1" s="1"/>
  <c r="O16" i="1" s="1"/>
  <c r="A17" i="1"/>
  <c r="P17" i="1" s="1" a="1"/>
  <c r="P17" i="1" s="1"/>
  <c r="K17" i="1"/>
  <c r="N17" i="1" s="1"/>
  <c r="O17" i="1" s="1"/>
  <c r="A18" i="1"/>
  <c r="P18" i="1" s="1" a="1"/>
  <c r="P18" i="1" s="1"/>
  <c r="K18" i="1"/>
  <c r="N18" i="1" s="1"/>
  <c r="O18" i="1" s="1"/>
  <c r="A19" i="1"/>
  <c r="P19" i="1" s="1" a="1"/>
  <c r="P19" i="1" s="1"/>
  <c r="K19" i="1"/>
  <c r="N19" i="1" s="1"/>
  <c r="O19" i="1" s="1"/>
  <c r="A20" i="1"/>
  <c r="P20" i="1" s="1" a="1"/>
  <c r="P20" i="1" s="1"/>
  <c r="K20" i="1"/>
  <c r="N20" i="1" s="1"/>
  <c r="O20" i="1" s="1"/>
  <c r="A21" i="1"/>
  <c r="P21" i="1" s="1" a="1"/>
  <c r="P21" i="1" s="1"/>
  <c r="K21" i="1"/>
  <c r="N21" i="1" s="1"/>
  <c r="O21" i="1" s="1"/>
  <c r="A22" i="1"/>
  <c r="P22" i="1" s="1" a="1"/>
  <c r="P22" i="1" s="1"/>
  <c r="K22" i="1"/>
  <c r="N22" i="1" s="1"/>
  <c r="O22" i="1" s="1"/>
  <c r="A23" i="1"/>
  <c r="P23" i="1" s="1" a="1"/>
  <c r="P23" i="1" s="1"/>
  <c r="K23" i="1"/>
  <c r="N23" i="1" s="1"/>
  <c r="O23" i="1" s="1"/>
  <c r="A24" i="1"/>
  <c r="P24" i="1" s="1" a="1"/>
  <c r="P24" i="1" s="1"/>
  <c r="K24" i="1"/>
  <c r="N24" i="1" s="1"/>
  <c r="O24" i="1" s="1"/>
  <c r="A25" i="1"/>
  <c r="P25" i="1" s="1" a="1"/>
  <c r="P25" i="1" s="1"/>
  <c r="K25" i="1"/>
  <c r="N25" i="1" s="1"/>
  <c r="O25" i="1" s="1"/>
  <c r="A26" i="1"/>
  <c r="P26" i="1" s="1" a="1"/>
  <c r="P26" i="1" s="1"/>
  <c r="K26" i="1"/>
  <c r="N26" i="1" s="1"/>
  <c r="O26" i="1" s="1"/>
  <c r="A27" i="1"/>
  <c r="P27" i="1" s="1" a="1"/>
  <c r="P27" i="1" s="1"/>
  <c r="K27" i="1"/>
  <c r="N27" i="1" s="1"/>
  <c r="O27" i="1" s="1"/>
  <c r="A28" i="1"/>
  <c r="P28" i="1" s="1" a="1"/>
  <c r="P28" i="1" s="1"/>
  <c r="K28" i="1"/>
  <c r="N28" i="1" s="1"/>
  <c r="O28" i="1" s="1"/>
  <c r="A29" i="1"/>
  <c r="P29" i="1" s="1" a="1"/>
  <c r="P29" i="1" s="1"/>
  <c r="K29" i="1"/>
  <c r="N29" i="1" s="1"/>
  <c r="O29" i="1" s="1"/>
  <c r="A30" i="1"/>
  <c r="P30" i="1" s="1" a="1"/>
  <c r="P30" i="1" s="1"/>
  <c r="K30" i="1"/>
  <c r="N30" i="1" s="1"/>
  <c r="O30" i="1" s="1"/>
  <c r="A31" i="1"/>
  <c r="P31" i="1" s="1" a="1"/>
  <c r="P31" i="1" s="1"/>
  <c r="K31" i="1"/>
  <c r="N31" i="1" s="1"/>
  <c r="O31" i="1" s="1"/>
  <c r="A32" i="1"/>
  <c r="P32" i="1" s="1" a="1"/>
  <c r="P32" i="1" s="1"/>
  <c r="K32" i="1"/>
  <c r="N32" i="1" s="1"/>
  <c r="O32" i="1" s="1"/>
  <c r="A33" i="1"/>
  <c r="P33" i="1" s="1" a="1"/>
  <c r="P33" i="1" s="1"/>
  <c r="K33" i="1"/>
  <c r="N33" i="1" s="1"/>
  <c r="O33" i="1" s="1"/>
  <c r="A34" i="1"/>
  <c r="P34" i="1" s="1" a="1"/>
  <c r="P34" i="1" s="1"/>
  <c r="K34" i="1"/>
  <c r="N34" i="1" s="1"/>
  <c r="O34" i="1" s="1"/>
  <c r="A35" i="1"/>
  <c r="P35" i="1" s="1" a="1"/>
  <c r="P35" i="1" s="1"/>
  <c r="K35" i="1"/>
  <c r="N35" i="1" s="1"/>
  <c r="O35" i="1" s="1"/>
  <c r="A36" i="1"/>
  <c r="P36" i="1" s="1" a="1"/>
  <c r="P36" i="1" s="1"/>
  <c r="K36" i="1"/>
  <c r="N36" i="1" s="1"/>
  <c r="O36" i="1" s="1"/>
  <c r="A37" i="1"/>
  <c r="P37" i="1" s="1" a="1"/>
  <c r="P37" i="1" s="1"/>
  <c r="K37" i="1"/>
  <c r="N37" i="1" s="1"/>
  <c r="O37" i="1" s="1"/>
  <c r="A38" i="1"/>
  <c r="P38" i="1" s="1" a="1"/>
  <c r="P38" i="1" s="1"/>
  <c r="K38" i="1"/>
  <c r="N38" i="1" s="1"/>
  <c r="O38" i="1" s="1"/>
  <c r="A39" i="1"/>
  <c r="P39" i="1" s="1" a="1"/>
  <c r="P39" i="1" s="1"/>
  <c r="K39" i="1"/>
  <c r="N39" i="1" s="1"/>
  <c r="O39" i="1" s="1"/>
  <c r="A40" i="1"/>
  <c r="P40" i="1" s="1" a="1"/>
  <c r="P40" i="1" s="1"/>
  <c r="K40" i="1"/>
  <c r="N40" i="1" s="1"/>
  <c r="O40" i="1" s="1"/>
  <c r="A41" i="1"/>
  <c r="P41" i="1" s="1" a="1"/>
  <c r="P41" i="1" s="1"/>
  <c r="K41" i="1"/>
  <c r="N41" i="1" s="1"/>
  <c r="O41" i="1" s="1"/>
  <c r="A42" i="1"/>
  <c r="P42" i="1" s="1" a="1"/>
  <c r="P42" i="1" s="1"/>
  <c r="K42" i="1"/>
  <c r="N42" i="1" s="1"/>
  <c r="O42" i="1" s="1"/>
  <c r="A43" i="1"/>
  <c r="P43" i="1" s="1" a="1"/>
  <c r="P43" i="1" s="1"/>
  <c r="K43" i="1"/>
  <c r="N43" i="1" s="1"/>
  <c r="O43" i="1" s="1"/>
  <c r="A44" i="1"/>
  <c r="P44" i="1" s="1" a="1"/>
  <c r="P44" i="1" s="1"/>
  <c r="K44" i="1"/>
  <c r="N44" i="1" s="1"/>
  <c r="O44" i="1" s="1"/>
  <c r="A45" i="1"/>
  <c r="P45" i="1" s="1" a="1"/>
  <c r="P45" i="1" s="1"/>
  <c r="K45" i="1"/>
  <c r="N45" i="1" s="1"/>
  <c r="O45" i="1" s="1"/>
  <c r="A46" i="1"/>
  <c r="P46" i="1" s="1" a="1"/>
  <c r="P46" i="1" s="1"/>
  <c r="K46" i="1"/>
  <c r="N46" i="1" s="1"/>
  <c r="O46" i="1" s="1"/>
  <c r="A47" i="1"/>
  <c r="P47" i="1" s="1" a="1"/>
  <c r="P47" i="1" s="1"/>
  <c r="K47" i="1"/>
  <c r="N47" i="1" s="1"/>
  <c r="O47" i="1" s="1"/>
  <c r="A48" i="1"/>
  <c r="P48" i="1" s="1" a="1"/>
  <c r="P48" i="1" s="1"/>
  <c r="K48" i="1"/>
  <c r="N48" i="1" s="1"/>
  <c r="O48" i="1" s="1"/>
  <c r="A49" i="1"/>
  <c r="P49" i="1" s="1" a="1"/>
  <c r="P49" i="1" s="1"/>
  <c r="K49" i="1"/>
  <c r="N49" i="1" s="1"/>
  <c r="O49" i="1" s="1"/>
  <c r="A50" i="1"/>
  <c r="P50" i="1" s="1" a="1"/>
  <c r="P50" i="1" s="1"/>
  <c r="K50" i="1"/>
  <c r="N50" i="1" s="1"/>
  <c r="O50" i="1" s="1"/>
  <c r="A51" i="1"/>
  <c r="P51" i="1" s="1" a="1"/>
  <c r="P51" i="1" s="1"/>
  <c r="K51" i="1"/>
  <c r="N51" i="1" s="1"/>
  <c r="O51" i="1" s="1"/>
  <c r="A52" i="1"/>
  <c r="P52" i="1" s="1" a="1"/>
  <c r="P52" i="1" s="1"/>
  <c r="K52" i="1"/>
  <c r="N52" i="1" s="1"/>
  <c r="O52" i="1" s="1"/>
  <c r="A53" i="1"/>
  <c r="P53" i="1" s="1" a="1"/>
  <c r="P53" i="1" s="1"/>
  <c r="K53" i="1"/>
  <c r="N53" i="1" s="1"/>
  <c r="O53" i="1" s="1"/>
  <c r="A54" i="1"/>
  <c r="P54" i="1" s="1" a="1"/>
  <c r="P54" i="1" s="1"/>
  <c r="K54" i="1"/>
  <c r="N54" i="1" s="1"/>
  <c r="O54" i="1" s="1"/>
  <c r="A55" i="1"/>
  <c r="P55" i="1" s="1" a="1"/>
  <c r="P55" i="1" s="1"/>
  <c r="K55" i="1"/>
  <c r="N55" i="1" s="1"/>
  <c r="O55" i="1" s="1"/>
  <c r="A56" i="1"/>
  <c r="P56" i="1" s="1" a="1"/>
  <c r="P56" i="1" s="1"/>
  <c r="K56" i="1"/>
  <c r="N56" i="1" s="1"/>
  <c r="O56" i="1" s="1"/>
  <c r="A57" i="1"/>
  <c r="P57" i="1" s="1" a="1"/>
  <c r="P57" i="1" s="1"/>
  <c r="K57" i="1"/>
  <c r="N57" i="1" s="1"/>
  <c r="O57" i="1" s="1"/>
  <c r="A58" i="1"/>
  <c r="P58" i="1" s="1" a="1"/>
  <c r="P58" i="1" s="1"/>
  <c r="K58" i="1"/>
  <c r="N58" i="1" s="1"/>
  <c r="O58" i="1" s="1"/>
  <c r="A59" i="1"/>
  <c r="P59" i="1" s="1" a="1"/>
  <c r="P59" i="1" s="1"/>
  <c r="K59" i="1"/>
  <c r="N59" i="1" s="1"/>
  <c r="O59" i="1" s="1"/>
  <c r="A60" i="1"/>
  <c r="P60" i="1" s="1" a="1"/>
  <c r="P60" i="1" s="1"/>
  <c r="K60" i="1"/>
  <c r="N60" i="1" s="1"/>
  <c r="O60" i="1" s="1"/>
  <c r="A61" i="1"/>
  <c r="P61" i="1" s="1" a="1"/>
  <c r="P61" i="1" s="1"/>
  <c r="K61" i="1"/>
  <c r="N61" i="1" s="1"/>
  <c r="O61" i="1" s="1"/>
  <c r="A62" i="1"/>
  <c r="P62" i="1" s="1" a="1"/>
  <c r="P62" i="1" s="1"/>
  <c r="K62" i="1"/>
  <c r="N62" i="1" s="1"/>
  <c r="O62" i="1" s="1"/>
  <c r="A63" i="1"/>
  <c r="P63" i="1" s="1" a="1"/>
  <c r="P63" i="1" s="1"/>
  <c r="K63" i="1"/>
  <c r="N63" i="1" s="1"/>
  <c r="O63" i="1" s="1"/>
  <c r="A64" i="1"/>
  <c r="P64" i="1" s="1" a="1"/>
  <c r="P64" i="1" s="1"/>
  <c r="K64" i="1"/>
  <c r="N64" i="1" s="1"/>
  <c r="O64" i="1" s="1"/>
  <c r="A65" i="1"/>
  <c r="P65" i="1" s="1" a="1"/>
  <c r="P65" i="1" s="1"/>
  <c r="K65" i="1"/>
  <c r="N65" i="1" s="1"/>
  <c r="O65" i="1" s="1"/>
  <c r="A66" i="1"/>
  <c r="P66" i="1" s="1" a="1"/>
  <c r="P66" i="1" s="1"/>
  <c r="K66" i="1"/>
  <c r="N66" i="1" s="1"/>
  <c r="O66" i="1" s="1"/>
  <c r="A67" i="1"/>
  <c r="P67" i="1" s="1" a="1"/>
  <c r="P67" i="1" s="1"/>
  <c r="K67" i="1"/>
  <c r="N67" i="1" s="1"/>
  <c r="O67" i="1" s="1"/>
  <c r="A68" i="1"/>
  <c r="P68" i="1" s="1" a="1"/>
  <c r="P68" i="1" s="1"/>
  <c r="K68" i="1"/>
  <c r="N68" i="1" s="1"/>
  <c r="O68" i="1" s="1"/>
  <c r="A69" i="1"/>
  <c r="P69" i="1" s="1" a="1"/>
  <c r="P69" i="1" s="1"/>
  <c r="K69" i="1"/>
  <c r="N69" i="1" s="1"/>
  <c r="O69" i="1" s="1"/>
  <c r="A70" i="1"/>
  <c r="P70" i="1" s="1" a="1"/>
  <c r="P70" i="1" s="1"/>
  <c r="K70" i="1"/>
  <c r="N70" i="1" s="1"/>
  <c r="O70" i="1" s="1"/>
  <c r="A71" i="1"/>
  <c r="P71" i="1" s="1" a="1"/>
  <c r="P71" i="1" s="1"/>
  <c r="K71" i="1"/>
  <c r="N71" i="1" s="1"/>
  <c r="O71" i="1" s="1"/>
  <c r="A72" i="1"/>
  <c r="P72" i="1" s="1" a="1"/>
  <c r="P72" i="1" s="1"/>
  <c r="K72" i="1"/>
  <c r="N72" i="1" s="1"/>
  <c r="O72" i="1" s="1"/>
  <c r="A73" i="1"/>
  <c r="P73" i="1" s="1" a="1"/>
  <c r="P73" i="1" s="1"/>
  <c r="K73" i="1"/>
  <c r="N73" i="1" s="1"/>
  <c r="O73" i="1" s="1"/>
  <c r="A74" i="1"/>
  <c r="P74" i="1" s="1" a="1"/>
  <c r="P74" i="1" s="1"/>
  <c r="K74" i="1"/>
  <c r="N74" i="1" s="1"/>
  <c r="O74" i="1" s="1"/>
  <c r="A75" i="1"/>
  <c r="P75" i="1" s="1" a="1"/>
  <c r="P75" i="1" s="1"/>
  <c r="K75" i="1"/>
  <c r="N75" i="1" s="1"/>
  <c r="O75" i="1" s="1"/>
  <c r="A76" i="1"/>
  <c r="P76" i="1" s="1" a="1"/>
  <c r="P76" i="1" s="1"/>
  <c r="K76" i="1"/>
  <c r="N76" i="1" s="1"/>
  <c r="O76" i="1" s="1"/>
  <c r="A77" i="1"/>
  <c r="P77" i="1" s="1" a="1"/>
  <c r="P77" i="1" s="1"/>
  <c r="K77" i="1"/>
  <c r="N77" i="1" s="1"/>
  <c r="O77" i="1" s="1"/>
  <c r="A78" i="1"/>
  <c r="P78" i="1" s="1" a="1"/>
  <c r="P78" i="1" s="1"/>
  <c r="K78" i="1"/>
  <c r="N78" i="1" s="1"/>
  <c r="O78" i="1" s="1"/>
  <c r="A79" i="1"/>
  <c r="P79" i="1" s="1" a="1"/>
  <c r="P79" i="1" s="1"/>
  <c r="K79" i="1"/>
  <c r="N79" i="1" s="1"/>
  <c r="O79" i="1" s="1"/>
  <c r="A80" i="1"/>
  <c r="P80" i="1" s="1" a="1"/>
  <c r="P80" i="1" s="1"/>
  <c r="K80" i="1"/>
  <c r="N80" i="1" s="1"/>
  <c r="O80" i="1" s="1"/>
  <c r="A81" i="1"/>
  <c r="P81" i="1" s="1" a="1"/>
  <c r="P81" i="1" s="1"/>
  <c r="K81" i="1"/>
  <c r="N81" i="1" s="1"/>
  <c r="O81" i="1" s="1"/>
  <c r="A82" i="1"/>
  <c r="P82" i="1" s="1" a="1"/>
  <c r="P82" i="1" s="1"/>
  <c r="K82" i="1"/>
  <c r="N82" i="1" s="1"/>
  <c r="O82" i="1" s="1"/>
  <c r="A83" i="1"/>
  <c r="P83" i="1" s="1" a="1"/>
  <c r="P83" i="1" s="1"/>
  <c r="K83" i="1"/>
  <c r="N83" i="1" s="1"/>
  <c r="O83" i="1" s="1"/>
  <c r="A84" i="1"/>
  <c r="P84" i="1" s="1" a="1"/>
  <c r="P84" i="1" s="1"/>
  <c r="K84" i="1"/>
  <c r="N84" i="1" s="1"/>
  <c r="O84" i="1" s="1"/>
  <c r="A85" i="1"/>
  <c r="P85" i="1" s="1" a="1"/>
  <c r="P85" i="1" s="1"/>
  <c r="K85" i="1"/>
  <c r="N85" i="1" s="1"/>
  <c r="O85" i="1" s="1"/>
  <c r="A86" i="1"/>
  <c r="P86" i="1" s="1" a="1"/>
  <c r="P86" i="1" s="1"/>
  <c r="K86" i="1"/>
  <c r="N86" i="1" s="1"/>
  <c r="O86" i="1" s="1"/>
  <c r="A87" i="1"/>
  <c r="P87" i="1" s="1" a="1"/>
  <c r="P87" i="1" s="1"/>
  <c r="K87" i="1"/>
  <c r="N87" i="1" s="1"/>
  <c r="O87" i="1" s="1"/>
  <c r="A88" i="1"/>
  <c r="P88" i="1" s="1" a="1"/>
  <c r="P88" i="1" s="1"/>
  <c r="K88" i="1"/>
  <c r="N88" i="1" s="1"/>
  <c r="O88" i="1" s="1"/>
  <c r="A89" i="1"/>
  <c r="P89" i="1" s="1" a="1"/>
  <c r="P89" i="1" s="1"/>
  <c r="K89" i="1"/>
  <c r="N89" i="1" s="1"/>
  <c r="O89" i="1" s="1"/>
  <c r="A90" i="1"/>
  <c r="P90" i="1" s="1" a="1"/>
  <c r="P90" i="1" s="1"/>
  <c r="K90" i="1"/>
  <c r="N90" i="1" s="1"/>
  <c r="O90" i="1" s="1"/>
  <c r="A91" i="1"/>
  <c r="P91" i="1" s="1" a="1"/>
  <c r="P91" i="1" s="1"/>
  <c r="K91" i="1"/>
  <c r="N91" i="1" s="1"/>
  <c r="O91" i="1" s="1"/>
  <c r="A92" i="1"/>
  <c r="P92" i="1" s="1" a="1"/>
  <c r="P92" i="1" s="1"/>
  <c r="K92" i="1"/>
  <c r="N92" i="1" s="1"/>
  <c r="O92" i="1" s="1"/>
  <c r="A93" i="1"/>
  <c r="P93" i="1" s="1" a="1"/>
  <c r="P93" i="1" s="1"/>
  <c r="K93" i="1"/>
  <c r="N93" i="1" s="1"/>
  <c r="O93" i="1" s="1"/>
  <c r="A94" i="1"/>
  <c r="P94" i="1" s="1" a="1"/>
  <c r="P94" i="1" s="1"/>
  <c r="K94" i="1"/>
  <c r="N94" i="1" s="1"/>
  <c r="O94" i="1" s="1"/>
  <c r="A95" i="1"/>
  <c r="P95" i="1" s="1" a="1"/>
  <c r="P95" i="1" s="1"/>
  <c r="K95" i="1"/>
  <c r="N95" i="1" s="1"/>
  <c r="O95" i="1" s="1"/>
  <c r="A96" i="1"/>
  <c r="P96" i="1" s="1" a="1"/>
  <c r="P96" i="1" s="1"/>
  <c r="K96" i="1"/>
  <c r="N96" i="1" s="1"/>
  <c r="O96" i="1" s="1"/>
  <c r="A97" i="1"/>
  <c r="P97" i="1" s="1" a="1"/>
  <c r="P97" i="1" s="1"/>
  <c r="K97" i="1"/>
  <c r="N97" i="1" s="1"/>
  <c r="O97" i="1" s="1"/>
  <c r="A98" i="1"/>
  <c r="P98" i="1" s="1" a="1"/>
  <c r="P98" i="1" s="1"/>
  <c r="K98" i="1"/>
  <c r="N98" i="1" s="1"/>
  <c r="O98" i="1" s="1"/>
  <c r="A99" i="1"/>
  <c r="P99" i="1" s="1" a="1"/>
  <c r="P99" i="1" s="1"/>
  <c r="K99" i="1"/>
  <c r="N99" i="1" s="1"/>
  <c r="O99" i="1" s="1"/>
  <c r="A100" i="1"/>
  <c r="P100" i="1" s="1" a="1"/>
  <c r="P100" i="1" s="1"/>
  <c r="K100" i="1"/>
  <c r="N100" i="1" s="1"/>
  <c r="O100" i="1" s="1"/>
  <c r="A101" i="1"/>
  <c r="P101" i="1" s="1" a="1"/>
  <c r="P101" i="1" s="1"/>
  <c r="K101" i="1"/>
  <c r="N101" i="1" s="1"/>
  <c r="O101" i="1" s="1"/>
  <c r="A102" i="1"/>
  <c r="P102" i="1" s="1" a="1"/>
  <c r="P102" i="1" s="1"/>
  <c r="K102" i="1"/>
  <c r="N102" i="1" s="1"/>
  <c r="O102" i="1" s="1"/>
  <c r="A103" i="1"/>
  <c r="P103" i="1" s="1" a="1"/>
  <c r="P103" i="1" s="1"/>
  <c r="K103" i="1"/>
  <c r="N103" i="1" s="1"/>
  <c r="O103" i="1" s="1"/>
  <c r="A104" i="1"/>
  <c r="P104" i="1" s="1" a="1"/>
  <c r="P104" i="1" s="1"/>
  <c r="K104" i="1"/>
  <c r="N104" i="1" s="1"/>
  <c r="O104" i="1" s="1"/>
  <c r="A105" i="1"/>
  <c r="P105" i="1" s="1" a="1"/>
  <c r="P105" i="1" s="1"/>
  <c r="K105" i="1"/>
  <c r="N105" i="1" s="1"/>
  <c r="O105" i="1" s="1"/>
  <c r="A106" i="1"/>
  <c r="P106" i="1" s="1" a="1"/>
  <c r="P106" i="1" s="1"/>
  <c r="K106" i="1"/>
  <c r="N106" i="1" s="1"/>
  <c r="O106" i="1" s="1"/>
  <c r="A107" i="1"/>
  <c r="P107" i="1" s="1" a="1"/>
  <c r="P107" i="1" s="1"/>
  <c r="K107" i="1"/>
  <c r="N107" i="1" s="1"/>
  <c r="O107" i="1" s="1"/>
  <c r="A108" i="1"/>
  <c r="P108" i="1" s="1" a="1"/>
  <c r="P108" i="1" s="1"/>
  <c r="K108" i="1"/>
  <c r="N108" i="1" s="1"/>
  <c r="O108" i="1" s="1"/>
  <c r="A109" i="1"/>
  <c r="P109" i="1" s="1" a="1"/>
  <c r="P109" i="1" s="1"/>
  <c r="K109" i="1"/>
  <c r="N109" i="1" s="1"/>
  <c r="O109" i="1" s="1"/>
  <c r="A110" i="1"/>
  <c r="P110" i="1" s="1" a="1"/>
  <c r="P110" i="1" s="1"/>
  <c r="K110" i="1"/>
  <c r="N110" i="1" s="1"/>
  <c r="O110" i="1" s="1"/>
  <c r="A111" i="1"/>
  <c r="P111" i="1" s="1" a="1"/>
  <c r="P111" i="1" s="1"/>
  <c r="K111" i="1"/>
  <c r="N111" i="1" s="1"/>
  <c r="O111" i="1" s="1"/>
  <c r="A112" i="1"/>
  <c r="P112" i="1" s="1" a="1"/>
  <c r="P112" i="1" s="1"/>
  <c r="K112" i="1"/>
  <c r="N112" i="1" s="1"/>
  <c r="O112" i="1" s="1"/>
  <c r="A113" i="1"/>
  <c r="P113" i="1" s="1" a="1"/>
  <c r="P113" i="1" s="1"/>
  <c r="K113" i="1"/>
  <c r="N113" i="1" s="1"/>
  <c r="O113" i="1" s="1"/>
  <c r="A114" i="1"/>
  <c r="P114" i="1" s="1" a="1"/>
  <c r="P114" i="1" s="1"/>
  <c r="K114" i="1"/>
  <c r="N114" i="1" s="1"/>
  <c r="O114" i="1" s="1"/>
  <c r="A115" i="1"/>
  <c r="P115" i="1" s="1" a="1"/>
  <c r="P115" i="1" s="1"/>
  <c r="K115" i="1"/>
  <c r="N115" i="1" s="1"/>
  <c r="O115" i="1" s="1"/>
  <c r="A116" i="1"/>
  <c r="P116" i="1" s="1" a="1"/>
  <c r="P116" i="1" s="1"/>
  <c r="K116" i="1"/>
  <c r="N116" i="1" s="1"/>
  <c r="O116" i="1" s="1"/>
  <c r="A117" i="1"/>
  <c r="P117" i="1" s="1" a="1"/>
  <c r="P117" i="1" s="1"/>
  <c r="K117" i="1"/>
  <c r="N117" i="1" s="1"/>
  <c r="O117" i="1" s="1"/>
  <c r="A118" i="1"/>
  <c r="P118" i="1" s="1" a="1"/>
  <c r="P118" i="1" s="1"/>
  <c r="K118" i="1"/>
  <c r="N118" i="1" s="1"/>
  <c r="O118" i="1" s="1"/>
  <c r="A119" i="1"/>
  <c r="P119" i="1" s="1" a="1"/>
  <c r="P119" i="1" s="1"/>
  <c r="K119" i="1"/>
  <c r="N119" i="1" s="1"/>
  <c r="O119" i="1" s="1"/>
  <c r="A120" i="1"/>
  <c r="P120" i="1" s="1" a="1"/>
  <c r="P120" i="1" s="1"/>
  <c r="K120" i="1"/>
  <c r="N120" i="1" s="1"/>
  <c r="O120" i="1" s="1"/>
  <c r="A121" i="1"/>
  <c r="P121" i="1" s="1" a="1"/>
  <c r="P121" i="1" s="1"/>
  <c r="K121" i="1"/>
  <c r="N121" i="1" s="1"/>
  <c r="O121" i="1" s="1"/>
  <c r="A122" i="1"/>
  <c r="P122" i="1" s="1" a="1"/>
  <c r="P122" i="1" s="1"/>
  <c r="K122" i="1"/>
  <c r="N122" i="1" s="1"/>
  <c r="O122" i="1" s="1"/>
  <c r="A123" i="1"/>
  <c r="P123" i="1" s="1" a="1"/>
  <c r="P123" i="1" s="1"/>
  <c r="K123" i="1"/>
  <c r="N123" i="1" s="1"/>
  <c r="O123" i="1" s="1"/>
  <c r="A124" i="1"/>
  <c r="P124" i="1" s="1" a="1"/>
  <c r="P124" i="1" s="1"/>
  <c r="K124" i="1"/>
  <c r="N124" i="1" s="1"/>
  <c r="O124" i="1" s="1"/>
  <c r="A125" i="1"/>
  <c r="P125" i="1" s="1" a="1"/>
  <c r="P125" i="1" s="1"/>
  <c r="K125" i="1"/>
  <c r="N125" i="1" s="1"/>
  <c r="O125" i="1" s="1"/>
  <c r="A126" i="1"/>
  <c r="P126" i="1" s="1" a="1"/>
  <c r="P126" i="1" s="1"/>
  <c r="K126" i="1"/>
  <c r="N126" i="1" s="1"/>
  <c r="O126" i="1" s="1"/>
  <c r="A127" i="1"/>
  <c r="P127" i="1" s="1" a="1"/>
  <c r="P127" i="1" s="1"/>
  <c r="K127" i="1"/>
  <c r="N127" i="1" s="1"/>
  <c r="O127" i="1" s="1"/>
  <c r="A128" i="1"/>
  <c r="P128" i="1" s="1" a="1"/>
  <c r="P128" i="1" s="1"/>
  <c r="K128" i="1"/>
  <c r="N128" i="1" s="1"/>
  <c r="O128" i="1" s="1"/>
  <c r="A129" i="1"/>
  <c r="P129" i="1" s="1" a="1"/>
  <c r="P129" i="1" s="1"/>
  <c r="K129" i="1"/>
  <c r="N129" i="1" s="1"/>
  <c r="O129" i="1" s="1"/>
  <c r="A130" i="1"/>
  <c r="P130" i="1" s="1" a="1"/>
  <c r="P130" i="1" s="1"/>
  <c r="K130" i="1"/>
  <c r="N130" i="1" s="1"/>
  <c r="O130" i="1" s="1"/>
  <c r="A131" i="1"/>
  <c r="P131" i="1" s="1" a="1"/>
  <c r="P131" i="1" s="1"/>
  <c r="K131" i="1"/>
  <c r="N131" i="1" s="1"/>
  <c r="O131" i="1" s="1"/>
  <c r="A132" i="1"/>
  <c r="P132" i="1" s="1" a="1"/>
  <c r="P132" i="1" s="1"/>
  <c r="K132" i="1"/>
  <c r="N132" i="1" s="1"/>
  <c r="O132" i="1" s="1"/>
  <c r="A133" i="1"/>
  <c r="P133" i="1" s="1" a="1"/>
  <c r="P133" i="1" s="1"/>
  <c r="K133" i="1"/>
  <c r="N133" i="1" s="1"/>
  <c r="O133" i="1" s="1"/>
  <c r="A134" i="1"/>
  <c r="P134" i="1" s="1" a="1"/>
  <c r="P134" i="1" s="1"/>
  <c r="K134" i="1"/>
  <c r="N134" i="1" s="1"/>
  <c r="O134" i="1" s="1"/>
  <c r="A135" i="1"/>
  <c r="P135" i="1" s="1" a="1"/>
  <c r="P135" i="1" s="1"/>
  <c r="K135" i="1"/>
  <c r="N135" i="1" s="1"/>
  <c r="O135" i="1" s="1"/>
  <c r="A136" i="1"/>
  <c r="P136" i="1" s="1" a="1"/>
  <c r="P136" i="1" s="1"/>
  <c r="K136" i="1"/>
  <c r="N136" i="1" s="1"/>
  <c r="O136" i="1" s="1"/>
  <c r="A137" i="1"/>
  <c r="P137" i="1" s="1" a="1"/>
  <c r="P137" i="1" s="1"/>
  <c r="K137" i="1"/>
  <c r="N137" i="1" s="1"/>
  <c r="O137" i="1" s="1"/>
  <c r="A138" i="1"/>
  <c r="P138" i="1" s="1" a="1"/>
  <c r="P138" i="1" s="1"/>
  <c r="K138" i="1"/>
  <c r="N138" i="1" s="1"/>
  <c r="O138" i="1" s="1"/>
  <c r="A139" i="1"/>
  <c r="P139" i="1" s="1" a="1"/>
  <c r="P139" i="1" s="1"/>
  <c r="K139" i="1"/>
  <c r="N139" i="1" s="1"/>
  <c r="O139" i="1" s="1"/>
  <c r="A140" i="1"/>
  <c r="P140" i="1" s="1" a="1"/>
  <c r="P140" i="1" s="1"/>
  <c r="K140" i="1"/>
  <c r="N140" i="1" s="1"/>
  <c r="O140" i="1" s="1"/>
  <c r="A141" i="1"/>
  <c r="P141" i="1" s="1" a="1"/>
  <c r="P141" i="1" s="1"/>
  <c r="K141" i="1"/>
  <c r="N141" i="1" s="1"/>
  <c r="O141" i="1" s="1"/>
  <c r="A142" i="1"/>
  <c r="P142" i="1" s="1" a="1"/>
  <c r="P142" i="1" s="1"/>
  <c r="K142" i="1"/>
  <c r="N142" i="1" s="1"/>
  <c r="O142" i="1" s="1"/>
  <c r="A143" i="1"/>
  <c r="P143" i="1" s="1" a="1"/>
  <c r="P143" i="1" s="1"/>
  <c r="K143" i="1"/>
  <c r="N143" i="1" s="1"/>
  <c r="O143" i="1" s="1"/>
  <c r="A144" i="1"/>
  <c r="P144" i="1" s="1" a="1"/>
  <c r="P144" i="1" s="1"/>
  <c r="K144" i="1"/>
  <c r="N144" i="1" s="1"/>
  <c r="O144" i="1" s="1"/>
  <c r="A145" i="1"/>
  <c r="P145" i="1" s="1" a="1"/>
  <c r="P145" i="1" s="1"/>
  <c r="K145" i="1"/>
  <c r="N145" i="1" s="1"/>
  <c r="O145" i="1" s="1"/>
  <c r="A146" i="1"/>
  <c r="P146" i="1" s="1" a="1"/>
  <c r="P146" i="1" s="1"/>
  <c r="K146" i="1"/>
  <c r="N146" i="1" s="1"/>
  <c r="O146" i="1" s="1"/>
  <c r="A147" i="1"/>
  <c r="P147" i="1" s="1" a="1"/>
  <c r="P147" i="1" s="1"/>
  <c r="K147" i="1"/>
  <c r="N147" i="1" s="1"/>
  <c r="O147" i="1" s="1"/>
  <c r="A148" i="1"/>
  <c r="P148" i="1" s="1" a="1"/>
  <c r="P148" i="1" s="1"/>
  <c r="K148" i="1"/>
  <c r="N148" i="1" s="1"/>
  <c r="O148" i="1" s="1"/>
  <c r="A149" i="1"/>
  <c r="P149" i="1" s="1" a="1"/>
  <c r="P149" i="1" s="1"/>
  <c r="K149" i="1"/>
  <c r="N149" i="1" s="1"/>
  <c r="O149" i="1" s="1"/>
  <c r="A150" i="1"/>
  <c r="P150" i="1" s="1" a="1"/>
  <c r="P150" i="1" s="1"/>
  <c r="K150" i="1"/>
  <c r="A151" i="1"/>
  <c r="P151" i="1" s="1" a="1"/>
  <c r="P151" i="1" s="1"/>
  <c r="K151" i="1"/>
  <c r="A152" i="1"/>
  <c r="P152" i="1" s="1" a="1"/>
  <c r="P152" i="1" s="1"/>
  <c r="K152" i="1"/>
  <c r="A153" i="1"/>
  <c r="P153" i="1" s="1" a="1"/>
  <c r="P153" i="1" s="1"/>
  <c r="K153" i="1"/>
  <c r="A154" i="1"/>
  <c r="P154" i="1" s="1" a="1"/>
  <c r="P154" i="1" s="1"/>
  <c r="K154" i="1"/>
  <c r="A155" i="1"/>
  <c r="P155" i="1" s="1" a="1"/>
  <c r="P155" i="1" s="1"/>
  <c r="K155" i="1"/>
  <c r="A156" i="1"/>
  <c r="P156" i="1" s="1" a="1"/>
  <c r="P156" i="1" s="1"/>
  <c r="K156" i="1"/>
  <c r="A157" i="1"/>
  <c r="P157" i="1" s="1" a="1"/>
  <c r="P157" i="1" s="1"/>
  <c r="K157" i="1"/>
  <c r="A158" i="1"/>
  <c r="P158" i="1" s="1" a="1"/>
  <c r="P158" i="1" s="1"/>
  <c r="K158" i="1"/>
  <c r="A159" i="1"/>
  <c r="P159" i="1" s="1" a="1"/>
  <c r="P159" i="1" s="1"/>
  <c r="K159" i="1"/>
  <c r="A160" i="1"/>
  <c r="P160" i="1" s="1" a="1"/>
  <c r="P160" i="1" s="1"/>
  <c r="K160" i="1"/>
  <c r="A161" i="1"/>
  <c r="P161" i="1" s="1" a="1"/>
  <c r="P161" i="1" s="1"/>
  <c r="K161" i="1"/>
  <c r="A162" i="1"/>
  <c r="P162" i="1" s="1" a="1"/>
  <c r="P162" i="1" s="1"/>
  <c r="K162" i="1"/>
  <c r="A163" i="1"/>
  <c r="P163" i="1" s="1" a="1"/>
  <c r="P163" i="1" s="1"/>
  <c r="K163" i="1"/>
  <c r="A164" i="1"/>
  <c r="P164" i="1" s="1" a="1"/>
  <c r="P164" i="1" s="1"/>
  <c r="K164" i="1"/>
  <c r="A165" i="1"/>
  <c r="P165" i="1" s="1" a="1"/>
  <c r="P165" i="1" s="1"/>
  <c r="K165" i="1"/>
  <c r="A166" i="1"/>
  <c r="P166" i="1" s="1" a="1"/>
  <c r="P166" i="1" s="1"/>
  <c r="K166" i="1"/>
  <c r="A167" i="1"/>
  <c r="P167" i="1" s="1" a="1"/>
  <c r="P167" i="1" s="1"/>
  <c r="K167" i="1"/>
  <c r="A168" i="1"/>
  <c r="P168" i="1" s="1" a="1"/>
  <c r="P168" i="1" s="1"/>
  <c r="K168" i="1"/>
  <c r="A169" i="1"/>
  <c r="P169" i="1" s="1" a="1"/>
  <c r="P169" i="1" s="1"/>
  <c r="K169" i="1"/>
  <c r="A170" i="1"/>
  <c r="P170" i="1" s="1" a="1"/>
  <c r="P170" i="1" s="1"/>
  <c r="K170" i="1"/>
  <c r="A171" i="1"/>
  <c r="P171" i="1" s="1" a="1"/>
  <c r="P171" i="1" s="1"/>
  <c r="K171" i="1"/>
  <c r="A172" i="1"/>
  <c r="P172" i="1" s="1" a="1"/>
  <c r="P172" i="1" s="1"/>
  <c r="K172" i="1"/>
  <c r="A173" i="1"/>
  <c r="P173" i="1" s="1" a="1"/>
  <c r="P173" i="1" s="1"/>
  <c r="K173" i="1"/>
  <c r="A174" i="1"/>
  <c r="P174" i="1" s="1" a="1"/>
  <c r="P174" i="1" s="1"/>
  <c r="K174" i="1"/>
  <c r="A175" i="1"/>
  <c r="P175" i="1" s="1" a="1"/>
  <c r="P175" i="1" s="1"/>
  <c r="K175" i="1"/>
  <c r="A176" i="1"/>
  <c r="P176" i="1" s="1" a="1"/>
  <c r="P176" i="1" s="1"/>
  <c r="K176" i="1"/>
  <c r="A177" i="1"/>
  <c r="P177" i="1" s="1" a="1"/>
  <c r="P177" i="1" s="1"/>
  <c r="K177" i="1"/>
  <c r="A178" i="1"/>
  <c r="P178" i="1" s="1" a="1"/>
  <c r="P178" i="1" s="1"/>
  <c r="K178" i="1"/>
  <c r="A179" i="1"/>
  <c r="P179" i="1" s="1" a="1"/>
  <c r="P179" i="1" s="1"/>
  <c r="K179" i="1"/>
  <c r="A180" i="1"/>
  <c r="P180" i="1" s="1" a="1"/>
  <c r="P180" i="1" s="1"/>
  <c r="K180" i="1"/>
  <c r="A181" i="1"/>
  <c r="P181" i="1" s="1" a="1"/>
  <c r="P181" i="1" s="1"/>
  <c r="K181" i="1"/>
  <c r="A182" i="1"/>
  <c r="P182" i="1" s="1" a="1"/>
  <c r="P182" i="1" s="1"/>
  <c r="K182" i="1"/>
  <c r="A183" i="1"/>
  <c r="P183" i="1" s="1" a="1"/>
  <c r="P183" i="1" s="1"/>
  <c r="K183" i="1"/>
  <c r="A184" i="1"/>
  <c r="P184" i="1" s="1" a="1"/>
  <c r="P184" i="1" s="1"/>
  <c r="K184" i="1"/>
  <c r="A185" i="1"/>
  <c r="P185" i="1" s="1" a="1"/>
  <c r="P185" i="1" s="1"/>
  <c r="K185" i="1"/>
  <c r="A186" i="1"/>
  <c r="P186" i="1" s="1" a="1"/>
  <c r="P186" i="1" s="1"/>
  <c r="K186" i="1"/>
  <c r="A187" i="1"/>
  <c r="P187" i="1" s="1" a="1"/>
  <c r="P187" i="1" s="1"/>
  <c r="K187" i="1"/>
  <c r="A188" i="1"/>
  <c r="P188" i="1" s="1" a="1"/>
  <c r="P188" i="1" s="1"/>
  <c r="K188" i="1"/>
  <c r="A189" i="1"/>
  <c r="P189" i="1" s="1" a="1"/>
  <c r="P189" i="1" s="1"/>
  <c r="K189" i="1"/>
  <c r="A190" i="1"/>
  <c r="P190" i="1" s="1" a="1"/>
  <c r="P190" i="1" s="1"/>
  <c r="K190" i="1"/>
  <c r="A191" i="1"/>
  <c r="P191" i="1" s="1" a="1"/>
  <c r="P191" i="1" s="1"/>
  <c r="K191" i="1"/>
  <c r="A192" i="1"/>
  <c r="P192" i="1" s="1" a="1"/>
  <c r="P192" i="1" s="1"/>
  <c r="K192" i="1"/>
  <c r="A193" i="1"/>
  <c r="P193" i="1" s="1" a="1"/>
  <c r="P193" i="1" s="1"/>
  <c r="K193" i="1"/>
  <c r="A194" i="1"/>
  <c r="P194" i="1" s="1" a="1"/>
  <c r="P194" i="1" s="1"/>
  <c r="K194" i="1"/>
  <c r="A195" i="1"/>
  <c r="P195" i="1" s="1" a="1"/>
  <c r="P195" i="1" s="1"/>
  <c r="K195" i="1"/>
  <c r="A196" i="1"/>
  <c r="P196" i="1" s="1" a="1"/>
  <c r="P196" i="1" s="1"/>
  <c r="K196" i="1"/>
  <c r="A197" i="1"/>
  <c r="P197" i="1" s="1" a="1"/>
  <c r="P197" i="1" s="1"/>
  <c r="K197" i="1"/>
  <c r="A198" i="1"/>
  <c r="P198" i="1" s="1" a="1"/>
  <c r="P198" i="1" s="1"/>
  <c r="K198" i="1"/>
  <c r="K199" i="1"/>
  <c r="A199" i="1"/>
  <c r="P199" i="1" s="1" a="1"/>
  <c r="P199" i="1" s="1"/>
  <c r="K200" i="1"/>
  <c r="A200" i="1"/>
  <c r="P200" i="1" s="1" a="1"/>
  <c r="P200" i="1" s="1"/>
  <c r="K201" i="1"/>
  <c r="A201" i="1"/>
  <c r="P201" i="1" s="1" a="1"/>
  <c r="P201" i="1" s="1"/>
  <c r="K202" i="1"/>
  <c r="A202" i="1"/>
  <c r="P202" i="1" s="1" a="1"/>
  <c r="P202" i="1" s="1"/>
  <c r="K203" i="1"/>
  <c r="A203" i="1"/>
  <c r="P203" i="1" s="1" a="1"/>
  <c r="P203" i="1" s="1"/>
  <c r="K204" i="1"/>
  <c r="A204" i="1"/>
  <c r="P204" i="1" s="1" a="1"/>
  <c r="P204" i="1" s="1"/>
  <c r="K205" i="1"/>
  <c r="A205" i="1"/>
  <c r="P205" i="1" s="1" a="1"/>
  <c r="P205" i="1" s="1"/>
  <c r="K206" i="1"/>
  <c r="A206" i="1"/>
  <c r="P206" i="1" s="1" a="1"/>
  <c r="P206" i="1" s="1"/>
  <c r="K207" i="1"/>
  <c r="A207" i="1"/>
  <c r="P207" i="1" s="1" a="1"/>
  <c r="P207" i="1" s="1"/>
  <c r="K208" i="1"/>
  <c r="A208" i="1"/>
  <c r="P208" i="1" s="1" a="1"/>
  <c r="P208" i="1" s="1"/>
  <c r="A209" i="1"/>
  <c r="P209" i="1" s="1" a="1"/>
  <c r="P209" i="1" s="1"/>
  <c r="K209" i="1"/>
  <c r="A210" i="1"/>
  <c r="P210" i="1" s="1" a="1"/>
  <c r="P210" i="1" s="1"/>
  <c r="K210" i="1"/>
  <c r="A211" i="1"/>
  <c r="P211" i="1" s="1" a="1"/>
  <c r="P211" i="1" s="1"/>
  <c r="K211" i="1"/>
  <c r="K212" i="1"/>
  <c r="A212" i="1"/>
  <c r="P212" i="1" s="1" a="1"/>
  <c r="P212" i="1" s="1"/>
  <c r="K213" i="1"/>
  <c r="A213" i="1"/>
  <c r="P213" i="1" s="1" a="1"/>
  <c r="P213" i="1" s="1"/>
  <c r="K214" i="1"/>
  <c r="A214" i="1"/>
  <c r="P214" i="1" s="1" a="1"/>
  <c r="P214" i="1" s="1"/>
  <c r="K215" i="1"/>
  <c r="A215" i="1"/>
  <c r="P215" i="1" s="1" a="1"/>
  <c r="P215" i="1" s="1"/>
  <c r="K216" i="1"/>
  <c r="A216" i="1"/>
  <c r="P216" i="1" s="1" a="1"/>
  <c r="P216" i="1" s="1"/>
  <c r="K217" i="1"/>
  <c r="A217" i="1"/>
  <c r="P217" i="1" s="1" a="1"/>
  <c r="P217" i="1" s="1"/>
  <c r="K218" i="1"/>
  <c r="A218" i="1"/>
  <c r="P218" i="1" s="1" a="1"/>
  <c r="P218" i="1" s="1"/>
  <c r="K219" i="1"/>
  <c r="A219" i="1"/>
  <c r="P219" i="1" s="1" a="1"/>
  <c r="P219" i="1" s="1"/>
  <c r="K220" i="1"/>
  <c r="A220" i="1"/>
  <c r="P220" i="1" s="1" a="1"/>
  <c r="P220" i="1" s="1"/>
  <c r="K221" i="1"/>
  <c r="A221" i="1"/>
  <c r="P221" i="1" s="1" a="1"/>
  <c r="P221" i="1" s="1"/>
  <c r="K222" i="1"/>
  <c r="A222" i="1"/>
  <c r="P222" i="1" s="1" a="1"/>
  <c r="P222" i="1" s="1"/>
  <c r="K223" i="1"/>
  <c r="A223" i="1"/>
  <c r="P223" i="1" s="1" a="1"/>
  <c r="P223" i="1" s="1"/>
  <c r="K224" i="1"/>
  <c r="A224" i="1"/>
  <c r="P224" i="1" s="1" a="1"/>
  <c r="P224" i="1" s="1"/>
  <c r="K225" i="1"/>
  <c r="A225" i="1"/>
  <c r="P225" i="1" s="1" a="1"/>
  <c r="P225" i="1" s="1"/>
  <c r="A226" i="1"/>
  <c r="P226" i="1" s="1" a="1"/>
  <c r="P226" i="1" s="1"/>
  <c r="K226" i="1"/>
  <c r="A227" i="1"/>
  <c r="P227" i="1" s="1" a="1"/>
  <c r="P227" i="1" s="1"/>
  <c r="K227" i="1"/>
  <c r="A228" i="1"/>
  <c r="P228" i="1" s="1" a="1"/>
  <c r="P228" i="1" s="1"/>
  <c r="K228" i="1"/>
  <c r="K229" i="1"/>
  <c r="A229" i="1"/>
  <c r="P229" i="1" s="1" a="1"/>
  <c r="P229" i="1" s="1"/>
  <c r="K230" i="1"/>
  <c r="A230" i="1"/>
  <c r="P230" i="1" s="1" a="1"/>
  <c r="P230" i="1" s="1"/>
  <c r="K231" i="1"/>
  <c r="A231" i="1"/>
  <c r="P231" i="1" s="1" a="1"/>
  <c r="P231" i="1" s="1"/>
  <c r="K232" i="1"/>
  <c r="A232" i="1"/>
  <c r="P232" i="1" s="1" a="1"/>
  <c r="P232" i="1" s="1"/>
  <c r="K233" i="1"/>
  <c r="A233" i="1"/>
  <c r="P233" i="1" s="1" a="1"/>
  <c r="P233" i="1" s="1"/>
  <c r="K234" i="1"/>
  <c r="A234" i="1"/>
  <c r="P234" i="1" s="1" a="1"/>
  <c r="P234" i="1" s="1"/>
  <c r="K235" i="1"/>
  <c r="A235" i="1"/>
  <c r="P235" i="1" s="1" a="1"/>
  <c r="P235" i="1" s="1"/>
  <c r="K236" i="1"/>
  <c r="A236" i="1"/>
  <c r="P236" i="1" s="1" a="1"/>
  <c r="P236" i="1" s="1"/>
  <c r="K237" i="1"/>
  <c r="A237" i="1"/>
  <c r="P237" i="1" s="1" a="1"/>
  <c r="P237" i="1" s="1"/>
  <c r="K238" i="1"/>
  <c r="A238" i="1"/>
  <c r="P238" i="1" s="1" a="1"/>
  <c r="P238" i="1" s="1"/>
  <c r="K239" i="1"/>
  <c r="A239" i="1"/>
  <c r="P239" i="1" s="1" a="1"/>
  <c r="P239" i="1" s="1"/>
  <c r="K240" i="1"/>
  <c r="A240" i="1"/>
  <c r="P240" i="1" s="1" a="1"/>
  <c r="P240" i="1" s="1"/>
  <c r="A241" i="1"/>
  <c r="P241" i="1" s="1" a="1"/>
  <c r="P241" i="1" s="1"/>
  <c r="K241" i="1"/>
  <c r="K242" i="1"/>
  <c r="A242" i="1"/>
  <c r="P242" i="1" s="1" a="1"/>
  <c r="P242" i="1" s="1"/>
  <c r="K243" i="1"/>
  <c r="A243" i="1"/>
  <c r="P243" i="1" s="1" a="1"/>
  <c r="P243" i="1" s="1"/>
  <c r="K244" i="1"/>
  <c r="A244" i="1"/>
  <c r="P244" i="1" s="1" a="1"/>
  <c r="P244" i="1" s="1"/>
  <c r="A245" i="1"/>
  <c r="P245" i="1" s="1" a="1"/>
  <c r="P245" i="1" s="1"/>
  <c r="K245" i="1"/>
  <c r="A246" i="1"/>
  <c r="P246" i="1" s="1" a="1"/>
  <c r="P246" i="1" s="1"/>
  <c r="K246" i="1"/>
  <c r="K247" i="1"/>
  <c r="A247" i="1"/>
  <c r="P247" i="1" s="1" a="1"/>
  <c r="P247" i="1" s="1"/>
  <c r="K248" i="1"/>
  <c r="A248" i="1"/>
  <c r="P248" i="1" s="1" a="1"/>
  <c r="P248" i="1" s="1"/>
  <c r="K249" i="1"/>
  <c r="A249" i="1"/>
  <c r="P249" i="1" s="1" a="1"/>
  <c r="P249" i="1" s="1"/>
  <c r="K250" i="1"/>
  <c r="A250" i="1"/>
  <c r="P250" i="1" s="1" a="1"/>
  <c r="P250" i="1" s="1"/>
  <c r="K251" i="1"/>
  <c r="A251" i="1"/>
  <c r="P251" i="1" s="1" a="1"/>
  <c r="P251" i="1" s="1"/>
  <c r="K252" i="1"/>
  <c r="A252" i="1"/>
  <c r="P252" i="1" s="1" a="1"/>
  <c r="P252" i="1" s="1"/>
  <c r="K253" i="1"/>
  <c r="A253" i="1"/>
  <c r="P253" i="1" s="1" a="1"/>
  <c r="P253" i="1" s="1"/>
  <c r="K254" i="1"/>
  <c r="A254" i="1"/>
  <c r="P254" i="1" s="1" a="1"/>
  <c r="P254" i="1" s="1"/>
  <c r="K255" i="1"/>
  <c r="A255" i="1"/>
  <c r="P255" i="1" s="1" a="1"/>
  <c r="P255" i="1" s="1"/>
  <c r="K256" i="1"/>
  <c r="A256" i="1"/>
  <c r="P256" i="1" s="1" a="1"/>
  <c r="P256" i="1" s="1"/>
  <c r="K257" i="1"/>
  <c r="A257" i="1"/>
  <c r="P257" i="1" s="1" a="1"/>
  <c r="P257" i="1" s="1"/>
  <c r="K258" i="1"/>
  <c r="A258" i="1"/>
  <c r="P258" i="1" s="1" a="1"/>
  <c r="P258" i="1" s="1"/>
  <c r="K259" i="1"/>
  <c r="A259" i="1"/>
  <c r="P259" i="1" s="1" a="1"/>
  <c r="P259" i="1" s="1"/>
  <c r="K260" i="1"/>
  <c r="A260" i="1"/>
  <c r="P260" i="1" s="1" a="1"/>
  <c r="P260" i="1" s="1"/>
  <c r="K261" i="1"/>
  <c r="A261" i="1"/>
  <c r="P261" i="1" s="1" a="1"/>
  <c r="P261" i="1" s="1"/>
  <c r="K262" i="1"/>
  <c r="A262" i="1"/>
  <c r="P262" i="1" s="1" a="1"/>
  <c r="P262" i="1" s="1"/>
  <c r="K263" i="1"/>
  <c r="A263" i="1"/>
  <c r="P263" i="1" s="1" a="1"/>
  <c r="P263" i="1" s="1"/>
  <c r="K264" i="1"/>
  <c r="A264" i="1"/>
  <c r="P264" i="1" s="1" a="1"/>
  <c r="P264" i="1" s="1"/>
  <c r="K265" i="1"/>
  <c r="A265" i="1"/>
  <c r="P265" i="1" s="1" a="1"/>
  <c r="P265" i="1" s="1"/>
  <c r="A266" i="1"/>
  <c r="P266" i="1" s="1" a="1"/>
  <c r="P266" i="1" s="1"/>
  <c r="K266" i="1"/>
  <c r="A267" i="1"/>
  <c r="P267" i="1" s="1" a="1"/>
  <c r="P267" i="1" s="1"/>
  <c r="K267" i="1"/>
  <c r="A268" i="1"/>
  <c r="P268" i="1" s="1" a="1"/>
  <c r="P268" i="1" s="1"/>
  <c r="K268" i="1"/>
  <c r="A269" i="1"/>
  <c r="P269" i="1" s="1" a="1"/>
  <c r="P269" i="1" s="1"/>
  <c r="K269" i="1"/>
  <c r="A270" i="1"/>
  <c r="P270" i="1" s="1" a="1"/>
  <c r="P270" i="1" s="1"/>
  <c r="K270" i="1"/>
  <c r="A271" i="1"/>
  <c r="P271" i="1" s="1" a="1"/>
  <c r="P271" i="1" s="1"/>
  <c r="K271" i="1"/>
  <c r="A272" i="1"/>
  <c r="P272" i="1" s="1" a="1"/>
  <c r="P272" i="1" s="1"/>
  <c r="K272" i="1"/>
  <c r="A273" i="1"/>
  <c r="P273" i="1" s="1" a="1"/>
  <c r="P273" i="1" s="1"/>
  <c r="K273" i="1"/>
  <c r="A274" i="1"/>
  <c r="P274" i="1" s="1" a="1"/>
  <c r="P274" i="1" s="1"/>
  <c r="K274" i="1"/>
  <c r="K275" i="1"/>
  <c r="A275" i="1"/>
  <c r="P275" i="1" s="1" a="1"/>
  <c r="P275" i="1" s="1"/>
  <c r="K276" i="1"/>
  <c r="A276" i="1"/>
  <c r="P276" i="1" s="1" a="1"/>
  <c r="P276" i="1" s="1"/>
  <c r="K277" i="1"/>
  <c r="A277" i="1"/>
  <c r="P277" i="1" s="1" a="1"/>
  <c r="P277" i="1" s="1"/>
  <c r="K278" i="1"/>
  <c r="A278" i="1"/>
  <c r="P278" i="1" s="1" a="1"/>
  <c r="P278" i="1" s="1"/>
  <c r="K279" i="1"/>
  <c r="A279" i="1"/>
  <c r="P279" i="1" s="1" a="1"/>
  <c r="P279" i="1" s="1"/>
  <c r="K280" i="1"/>
  <c r="A280" i="1"/>
  <c r="P280" i="1" s="1" a="1"/>
  <c r="P280" i="1" s="1"/>
  <c r="K281" i="1"/>
  <c r="A281" i="1"/>
  <c r="P281" i="1" s="1" a="1"/>
  <c r="P281" i="1" s="1"/>
  <c r="K282" i="1"/>
  <c r="A282" i="1"/>
  <c r="P282" i="1" s="1" a="1"/>
  <c r="P282" i="1" s="1"/>
  <c r="K283" i="1"/>
  <c r="A283" i="1"/>
  <c r="P283" i="1" s="1" a="1"/>
  <c r="P283" i="1" s="1"/>
  <c r="K284" i="1"/>
  <c r="A284" i="1"/>
  <c r="P284" i="1" s="1" a="1"/>
  <c r="P284" i="1" s="1"/>
  <c r="K285" i="1"/>
  <c r="A285" i="1"/>
  <c r="P285" i="1" s="1" a="1"/>
  <c r="P285" i="1" s="1"/>
  <c r="K286" i="1"/>
  <c r="A286" i="1"/>
  <c r="P286" i="1" s="1" a="1"/>
  <c r="P286" i="1" s="1"/>
  <c r="K287" i="1"/>
  <c r="A287" i="1"/>
  <c r="P287" i="1" s="1" a="1"/>
  <c r="P287" i="1" s="1"/>
  <c r="A288" i="1"/>
  <c r="P288" i="1" s="1" a="1"/>
  <c r="P288" i="1" s="1"/>
  <c r="K288" i="1"/>
  <c r="A289" i="1"/>
  <c r="P289" i="1" s="1" a="1"/>
  <c r="P289" i="1" s="1"/>
  <c r="K289" i="1"/>
  <c r="A290" i="1"/>
  <c r="P290" i="1" s="1" a="1"/>
  <c r="P290" i="1" s="1"/>
  <c r="K290" i="1"/>
  <c r="A291" i="1"/>
  <c r="P291" i="1" s="1" a="1"/>
  <c r="P291" i="1" s="1"/>
  <c r="K291" i="1"/>
  <c r="A292" i="1"/>
  <c r="P292" i="1" s="1" a="1"/>
  <c r="P292" i="1" s="1"/>
  <c r="K292" i="1"/>
  <c r="A293" i="1"/>
  <c r="P293" i="1" s="1" a="1"/>
  <c r="P293" i="1" s="1"/>
  <c r="K293" i="1"/>
  <c r="A294" i="1"/>
  <c r="P294" i="1" s="1" a="1"/>
  <c r="P294" i="1" s="1"/>
  <c r="K294" i="1"/>
  <c r="A295" i="1"/>
  <c r="P295" i="1" s="1" a="1"/>
  <c r="P295" i="1" s="1"/>
  <c r="K295" i="1"/>
  <c r="A296" i="1"/>
  <c r="P296" i="1" s="1" a="1"/>
  <c r="P296" i="1" s="1"/>
  <c r="K296" i="1"/>
  <c r="A297" i="1"/>
  <c r="P297" i="1" s="1" a="1"/>
  <c r="P297" i="1" s="1"/>
  <c r="K297" i="1"/>
  <c r="A298" i="1"/>
  <c r="P298" i="1" s="1" a="1"/>
  <c r="P298" i="1" s="1"/>
  <c r="K298" i="1"/>
  <c r="A299" i="1"/>
  <c r="P299" i="1" s="1" a="1"/>
  <c r="P299" i="1" s="1"/>
  <c r="K299" i="1"/>
  <c r="A300" i="1"/>
  <c r="P300" i="1" s="1" a="1"/>
  <c r="P300" i="1" s="1"/>
  <c r="K300" i="1"/>
  <c r="A301" i="1"/>
  <c r="P301" i="1" s="1" a="1"/>
  <c r="P301" i="1" s="1"/>
  <c r="K301" i="1"/>
  <c r="A302" i="1"/>
  <c r="P302" i="1" s="1" a="1"/>
  <c r="P302" i="1" s="1"/>
  <c r="K302" i="1"/>
  <c r="A303" i="1"/>
  <c r="P303" i="1" s="1" a="1"/>
  <c r="P303" i="1" s="1"/>
  <c r="K303" i="1"/>
  <c r="A304" i="1"/>
  <c r="P304" i="1" s="1" a="1"/>
  <c r="P304" i="1" s="1"/>
  <c r="K304" i="1"/>
  <c r="A305" i="1"/>
  <c r="P305" i="1" s="1" a="1"/>
  <c r="P305" i="1" s="1"/>
  <c r="K305" i="1"/>
  <c r="A306" i="1"/>
  <c r="P306" i="1" s="1" a="1"/>
  <c r="P306" i="1" s="1"/>
  <c r="K306" i="1"/>
  <c r="A307" i="1"/>
  <c r="P307" i="1" s="1" a="1"/>
  <c r="P307" i="1" s="1"/>
  <c r="K307" i="1"/>
  <c r="A308" i="1"/>
  <c r="P308" i="1" s="1" a="1"/>
  <c r="P308" i="1" s="1"/>
  <c r="K308" i="1"/>
  <c r="A309" i="1"/>
  <c r="P309" i="1" s="1" a="1"/>
  <c r="P309" i="1" s="1"/>
  <c r="K309" i="1"/>
  <c r="A310" i="1"/>
  <c r="P310" i="1" s="1" a="1"/>
  <c r="P310" i="1" s="1"/>
  <c r="K310" i="1"/>
  <c r="A311" i="1"/>
  <c r="P311" i="1" s="1" a="1"/>
  <c r="P311" i="1" s="1"/>
  <c r="K311" i="1"/>
  <c r="A312" i="1"/>
  <c r="P312" i="1" s="1" a="1"/>
  <c r="P312" i="1" s="1"/>
  <c r="K312" i="1"/>
  <c r="A313" i="1"/>
  <c r="P313" i="1" s="1" a="1"/>
  <c r="P313" i="1" s="1"/>
  <c r="K313" i="1"/>
  <c r="A314" i="1"/>
  <c r="P314" i="1" s="1" a="1"/>
  <c r="P314" i="1" s="1"/>
  <c r="K314" i="1"/>
  <c r="A315" i="1"/>
  <c r="P315" i="1" s="1" a="1"/>
  <c r="P315" i="1" s="1"/>
  <c r="K315" i="1"/>
  <c r="A316" i="1"/>
  <c r="P316" i="1" s="1" a="1"/>
  <c r="P316" i="1" s="1"/>
  <c r="K316" i="1"/>
  <c r="A317" i="1"/>
  <c r="P317" i="1" s="1" a="1"/>
  <c r="P317" i="1" s="1"/>
  <c r="K317" i="1"/>
  <c r="A318" i="1"/>
  <c r="P318" i="1" s="1" a="1"/>
  <c r="P318" i="1" s="1"/>
  <c r="K318" i="1"/>
  <c r="A319" i="1"/>
  <c r="P319" i="1" s="1" a="1"/>
  <c r="P319" i="1" s="1"/>
  <c r="K319" i="1"/>
  <c r="A320" i="1"/>
  <c r="P320" i="1" s="1" a="1"/>
  <c r="P320" i="1" s="1"/>
  <c r="K320" i="1"/>
  <c r="A321" i="1"/>
  <c r="P321" i="1" s="1" a="1"/>
  <c r="P321" i="1" s="1"/>
  <c r="K321" i="1"/>
  <c r="A322" i="1"/>
  <c r="P322" i="1" s="1" a="1"/>
  <c r="P322" i="1" s="1"/>
  <c r="K322" i="1"/>
  <c r="A323" i="1"/>
  <c r="P323" i="1" s="1" a="1"/>
  <c r="P323" i="1" s="1"/>
  <c r="K323" i="1"/>
  <c r="A324" i="1"/>
  <c r="P324" i="1" s="1" a="1"/>
  <c r="P324" i="1" s="1"/>
  <c r="K324" i="1"/>
  <c r="A325" i="1"/>
  <c r="P325" i="1" s="1" a="1"/>
  <c r="P325" i="1" s="1"/>
  <c r="K325" i="1"/>
  <c r="A326" i="1"/>
  <c r="P326" i="1" s="1" a="1"/>
  <c r="P326" i="1" s="1"/>
  <c r="K326" i="1"/>
  <c r="A327" i="1"/>
  <c r="P327" i="1" s="1" a="1"/>
  <c r="P327" i="1" s="1"/>
  <c r="K327" i="1"/>
  <c r="A328" i="1"/>
  <c r="P328" i="1" s="1" a="1"/>
  <c r="P328" i="1" s="1"/>
  <c r="K328" i="1"/>
  <c r="A329" i="1"/>
  <c r="P329" i="1" s="1" a="1"/>
  <c r="P329" i="1" s="1"/>
  <c r="K329" i="1"/>
  <c r="A330" i="1"/>
  <c r="P330" i="1" s="1" a="1"/>
  <c r="P330" i="1" s="1"/>
  <c r="K330" i="1"/>
  <c r="A331" i="1"/>
  <c r="P331" i="1" s="1" a="1"/>
  <c r="P331" i="1" s="1"/>
  <c r="K331" i="1"/>
  <c r="A332" i="1"/>
  <c r="P332" i="1" s="1" a="1"/>
  <c r="P332" i="1" s="1"/>
  <c r="K332" i="1"/>
  <c r="A333" i="1"/>
  <c r="P333" i="1" s="1" a="1"/>
  <c r="P333" i="1" s="1"/>
  <c r="K333" i="1"/>
  <c r="A334" i="1"/>
  <c r="P334" i="1" s="1" a="1"/>
  <c r="P334" i="1" s="1"/>
  <c r="K334" i="1"/>
  <c r="A335" i="1"/>
  <c r="P335" i="1" s="1" a="1"/>
  <c r="P335" i="1" s="1"/>
  <c r="K335" i="1"/>
  <c r="A336" i="1"/>
  <c r="P336" i="1" s="1" a="1"/>
  <c r="P336" i="1" s="1"/>
  <c r="K336" i="1"/>
  <c r="A337" i="1"/>
  <c r="P337" i="1" s="1" a="1"/>
  <c r="P337" i="1" s="1"/>
  <c r="K337" i="1"/>
  <c r="A338" i="1"/>
  <c r="P338" i="1" s="1" a="1"/>
  <c r="P338" i="1" s="1"/>
  <c r="K338" i="1"/>
  <c r="A339" i="1"/>
  <c r="P339" i="1" s="1" a="1"/>
  <c r="P339" i="1" s="1"/>
  <c r="K339" i="1"/>
  <c r="A340" i="1"/>
  <c r="P340" i="1" s="1" a="1"/>
  <c r="P340" i="1" s="1"/>
  <c r="K340" i="1"/>
  <c r="A341" i="1"/>
  <c r="P341" i="1" s="1" a="1"/>
  <c r="P341" i="1" s="1"/>
  <c r="K341" i="1"/>
  <c r="A342" i="1"/>
  <c r="P342" i="1" s="1" a="1"/>
  <c r="P342" i="1" s="1"/>
  <c r="K342" i="1"/>
  <c r="A343" i="1"/>
  <c r="P343" i="1" s="1" a="1"/>
  <c r="P343" i="1" s="1"/>
  <c r="K343" i="1"/>
  <c r="A344" i="1"/>
  <c r="P344" i="1" s="1" a="1"/>
  <c r="P344" i="1" s="1"/>
  <c r="K344" i="1"/>
  <c r="A345" i="1"/>
  <c r="P345" i="1" s="1" a="1"/>
  <c r="P345" i="1" s="1"/>
  <c r="K345" i="1"/>
  <c r="A346" i="1"/>
  <c r="P346" i="1" s="1" a="1"/>
  <c r="P346" i="1" s="1"/>
  <c r="K346" i="1"/>
  <c r="A347" i="1"/>
  <c r="P347" i="1" s="1" a="1"/>
  <c r="P347" i="1" s="1"/>
  <c r="K347" i="1"/>
  <c r="A348" i="1"/>
  <c r="P348" i="1" s="1" a="1"/>
  <c r="P348" i="1" s="1"/>
  <c r="K348" i="1"/>
  <c r="A349" i="1"/>
  <c r="P349" i="1" s="1" a="1"/>
  <c r="P349" i="1" s="1"/>
  <c r="K349" i="1"/>
  <c r="A350" i="1"/>
  <c r="P350" i="1" s="1" a="1"/>
  <c r="P350" i="1" s="1"/>
  <c r="K350" i="1"/>
  <c r="A351" i="1"/>
  <c r="P351" i="1" s="1" a="1"/>
  <c r="P351" i="1" s="1"/>
  <c r="K351" i="1"/>
  <c r="A352" i="1"/>
  <c r="P352" i="1" s="1" a="1"/>
  <c r="P352" i="1" s="1"/>
  <c r="K352" i="1"/>
  <c r="A353" i="1"/>
  <c r="P353" i="1" s="1" a="1"/>
  <c r="P353" i="1" s="1"/>
  <c r="K353" i="1"/>
  <c r="A354" i="1"/>
  <c r="P354" i="1" s="1" a="1"/>
  <c r="P354" i="1" s="1"/>
  <c r="K354" i="1"/>
  <c r="A355" i="1"/>
  <c r="P355" i="1" s="1" a="1"/>
  <c r="P355" i="1" s="1"/>
  <c r="K355" i="1"/>
  <c r="A356" i="1"/>
  <c r="P356" i="1" s="1" a="1"/>
  <c r="P356" i="1" s="1"/>
  <c r="K356" i="1"/>
  <c r="A357" i="1"/>
  <c r="P357" i="1" s="1" a="1"/>
  <c r="P357" i="1" s="1"/>
  <c r="K357" i="1"/>
  <c r="A358" i="1"/>
  <c r="P358" i="1" s="1" a="1"/>
  <c r="P358" i="1" s="1"/>
  <c r="K358" i="1"/>
  <c r="A359" i="1"/>
  <c r="P359" i="1" s="1" a="1"/>
  <c r="P359" i="1" s="1"/>
  <c r="K359" i="1"/>
  <c r="A360" i="1"/>
  <c r="P360" i="1" s="1" a="1"/>
  <c r="P360" i="1" s="1"/>
  <c r="K360" i="1"/>
  <c r="A361" i="1"/>
  <c r="P361" i="1" s="1" a="1"/>
  <c r="P361" i="1" s="1"/>
  <c r="K361" i="1"/>
  <c r="A362" i="1"/>
  <c r="P362" i="1" s="1" a="1"/>
  <c r="P362" i="1" s="1"/>
  <c r="K362" i="1"/>
  <c r="A363" i="1"/>
  <c r="P363" i="1" s="1" a="1"/>
  <c r="P363" i="1" s="1"/>
  <c r="K363" i="1"/>
  <c r="A364" i="1"/>
  <c r="P364" i="1" s="1" a="1"/>
  <c r="P364" i="1" s="1"/>
  <c r="K364" i="1"/>
  <c r="A365" i="1"/>
  <c r="P365" i="1" s="1" a="1"/>
  <c r="P365" i="1" s="1"/>
  <c r="K365" i="1"/>
  <c r="A366" i="1"/>
  <c r="P366" i="1" s="1" a="1"/>
  <c r="P366" i="1" s="1"/>
  <c r="K366" i="1"/>
  <c r="A367" i="1"/>
  <c r="P367" i="1" s="1" a="1"/>
  <c r="P367" i="1" s="1"/>
  <c r="K367" i="1"/>
  <c r="A368" i="1"/>
  <c r="P368" i="1" s="1" a="1"/>
  <c r="P368" i="1" s="1"/>
  <c r="K368" i="1"/>
  <c r="A369" i="1"/>
  <c r="P369" i="1" s="1" a="1"/>
  <c r="P369" i="1" s="1"/>
  <c r="K369" i="1"/>
  <c r="A370" i="1"/>
  <c r="P370" i="1" s="1" a="1"/>
  <c r="P370" i="1" s="1"/>
  <c r="K370" i="1"/>
  <c r="A371" i="1"/>
  <c r="P371" i="1" s="1" a="1"/>
  <c r="P371" i="1" s="1"/>
  <c r="K371" i="1"/>
  <c r="A372" i="1"/>
  <c r="P372" i="1" s="1" a="1"/>
  <c r="P372" i="1" s="1"/>
  <c r="K372" i="1"/>
  <c r="A373" i="1"/>
  <c r="P373" i="1" s="1" a="1"/>
  <c r="P373" i="1" s="1"/>
  <c r="K373" i="1"/>
  <c r="A374" i="1"/>
  <c r="P374" i="1" s="1" a="1"/>
  <c r="P374" i="1" s="1"/>
  <c r="K374" i="1"/>
  <c r="A375" i="1"/>
  <c r="P375" i="1" s="1" a="1"/>
  <c r="P375" i="1" s="1"/>
  <c r="K375" i="1"/>
  <c r="A376" i="1"/>
  <c r="P376" i="1" s="1" a="1"/>
  <c r="P376" i="1" s="1"/>
  <c r="K376" i="1"/>
  <c r="A377" i="1"/>
  <c r="P377" i="1" s="1" a="1"/>
  <c r="P377" i="1" s="1"/>
  <c r="K377" i="1"/>
  <c r="A378" i="1"/>
  <c r="P378" i="1" s="1" a="1"/>
  <c r="P378" i="1" s="1"/>
  <c r="K378" i="1"/>
  <c r="A379" i="1"/>
  <c r="P379" i="1" s="1" a="1"/>
  <c r="P379" i="1" s="1"/>
  <c r="K379" i="1"/>
  <c r="A380" i="1"/>
  <c r="P380" i="1" s="1" a="1"/>
  <c r="P380" i="1" s="1"/>
  <c r="K380" i="1"/>
  <c r="A381" i="1"/>
  <c r="P381" i="1" s="1" a="1"/>
  <c r="P381" i="1" s="1"/>
  <c r="K381" i="1"/>
  <c r="A382" i="1"/>
  <c r="P382" i="1" s="1" a="1"/>
  <c r="P382" i="1" s="1"/>
  <c r="K382" i="1"/>
  <c r="A383" i="1"/>
  <c r="P383" i="1" s="1" a="1"/>
  <c r="P383" i="1" s="1"/>
  <c r="K383" i="1"/>
  <c r="A384" i="1"/>
  <c r="P384" i="1" s="1" a="1"/>
  <c r="P384" i="1" s="1"/>
  <c r="K384" i="1"/>
  <c r="A385" i="1"/>
  <c r="P385" i="1" s="1" a="1"/>
  <c r="P385" i="1" s="1"/>
  <c r="K385" i="1"/>
  <c r="A386" i="1"/>
  <c r="P386" i="1" s="1" a="1"/>
  <c r="P386" i="1" s="1"/>
  <c r="K386" i="1"/>
  <c r="A387" i="1"/>
  <c r="P387" i="1" s="1" a="1"/>
  <c r="P387" i="1" s="1"/>
  <c r="K387" i="1"/>
  <c r="A388" i="1"/>
  <c r="P388" i="1" s="1" a="1"/>
  <c r="P388" i="1" s="1"/>
  <c r="K388" i="1"/>
  <c r="A389" i="1"/>
  <c r="P389" i="1" s="1" a="1"/>
  <c r="P389" i="1" s="1"/>
  <c r="K389" i="1"/>
  <c r="A390" i="1"/>
  <c r="P390" i="1" s="1" a="1"/>
  <c r="P390" i="1" s="1"/>
  <c r="K390" i="1"/>
  <c r="A391" i="1"/>
  <c r="P391" i="1" s="1" a="1"/>
  <c r="P391" i="1" s="1"/>
  <c r="K391" i="1"/>
  <c r="A392" i="1"/>
  <c r="P392" i="1" s="1" a="1"/>
  <c r="P392" i="1" s="1"/>
  <c r="K392" i="1"/>
  <c r="A393" i="1"/>
  <c r="P393" i="1" s="1" a="1"/>
  <c r="P393" i="1" s="1"/>
  <c r="K393" i="1"/>
  <c r="A394" i="1"/>
  <c r="P394" i="1" s="1" a="1"/>
  <c r="P394" i="1" s="1"/>
  <c r="K394" i="1"/>
  <c r="A395" i="1"/>
  <c r="P395" i="1" s="1" a="1"/>
  <c r="P395" i="1" s="1"/>
  <c r="K395" i="1"/>
  <c r="A396" i="1"/>
  <c r="P396" i="1" s="1" a="1"/>
  <c r="P396" i="1" s="1"/>
  <c r="K396" i="1"/>
  <c r="A397" i="1"/>
  <c r="P397" i="1" s="1" a="1"/>
  <c r="P397" i="1" s="1"/>
  <c r="K397" i="1"/>
  <c r="A398" i="1"/>
  <c r="P398" i="1" s="1" a="1"/>
  <c r="P398" i="1" s="1"/>
  <c r="K398" i="1"/>
  <c r="A399" i="1"/>
  <c r="P399" i="1" s="1" a="1"/>
  <c r="P399" i="1" s="1"/>
  <c r="K399" i="1"/>
  <c r="A400" i="1"/>
  <c r="P400" i="1" s="1" a="1"/>
  <c r="P400" i="1" s="1"/>
  <c r="K400" i="1"/>
  <c r="A401" i="1"/>
  <c r="P401" i="1" s="1" a="1"/>
  <c r="P401" i="1" s="1"/>
  <c r="K401" i="1"/>
  <c r="A402" i="1"/>
  <c r="P402" i="1" s="1" a="1"/>
  <c r="P402" i="1" s="1"/>
  <c r="K402" i="1"/>
  <c r="A403" i="1"/>
  <c r="P403" i="1" s="1" a="1"/>
  <c r="P403" i="1" s="1"/>
  <c r="K403" i="1"/>
  <c r="A404" i="1"/>
  <c r="P404" i="1" s="1" a="1"/>
  <c r="P404" i="1" s="1"/>
  <c r="K404" i="1"/>
  <c r="A405" i="1"/>
  <c r="P405" i="1" s="1" a="1"/>
  <c r="P405" i="1" s="1"/>
  <c r="K405" i="1"/>
  <c r="A406" i="1"/>
  <c r="P406" i="1" s="1" a="1"/>
  <c r="P406" i="1" s="1"/>
  <c r="K406" i="1"/>
  <c r="A407" i="1"/>
  <c r="P407" i="1" s="1" a="1"/>
  <c r="P407" i="1" s="1"/>
  <c r="K407" i="1"/>
  <c r="A408" i="1"/>
  <c r="P408" i="1" s="1" a="1"/>
  <c r="P408" i="1" s="1"/>
  <c r="K408" i="1"/>
  <c r="A409" i="1"/>
  <c r="P409" i="1" s="1" a="1"/>
  <c r="P409" i="1" s="1"/>
  <c r="K409" i="1"/>
  <c r="A410" i="1"/>
  <c r="P410" i="1" s="1" a="1"/>
  <c r="P410" i="1" s="1"/>
  <c r="K410" i="1"/>
  <c r="A411" i="1"/>
  <c r="P411" i="1" s="1" a="1"/>
  <c r="P411" i="1" s="1"/>
  <c r="K411" i="1"/>
  <c r="A412" i="1"/>
  <c r="P412" i="1" s="1" a="1"/>
  <c r="P412" i="1" s="1"/>
  <c r="K412" i="1"/>
  <c r="A413" i="1"/>
  <c r="P413" i="1" s="1" a="1"/>
  <c r="P413" i="1" s="1"/>
  <c r="K413" i="1"/>
  <c r="A414" i="1"/>
  <c r="P414" i="1" s="1" a="1"/>
  <c r="P414" i="1" s="1"/>
  <c r="K414" i="1"/>
  <c r="A415" i="1"/>
  <c r="P415" i="1" s="1" a="1"/>
  <c r="P415" i="1" s="1"/>
  <c r="K415" i="1"/>
  <c r="A416" i="1"/>
  <c r="P416" i="1" s="1" a="1"/>
  <c r="P416" i="1" s="1"/>
  <c r="K416" i="1"/>
  <c r="A417" i="1"/>
  <c r="P417" i="1" s="1" a="1"/>
  <c r="P417" i="1" s="1"/>
  <c r="K417" i="1"/>
  <c r="A418" i="1"/>
  <c r="P418" i="1" s="1" a="1"/>
  <c r="P418" i="1" s="1"/>
  <c r="K418" i="1"/>
  <c r="A419" i="1"/>
  <c r="P419" i="1" s="1" a="1"/>
  <c r="P419" i="1" s="1"/>
  <c r="K419" i="1"/>
  <c r="A420" i="1"/>
  <c r="P420" i="1" s="1" a="1"/>
  <c r="P420" i="1" s="1"/>
  <c r="K420" i="1"/>
  <c r="A421" i="1"/>
  <c r="P421" i="1" s="1" a="1"/>
  <c r="P421" i="1" s="1"/>
  <c r="K421" i="1"/>
  <c r="A422" i="1"/>
  <c r="P422" i="1" s="1" a="1"/>
  <c r="P422" i="1" s="1"/>
  <c r="K422" i="1"/>
  <c r="A423" i="1"/>
  <c r="P423" i="1" s="1" a="1"/>
  <c r="P423" i="1" s="1"/>
  <c r="K423" i="1"/>
  <c r="A424" i="1"/>
  <c r="P424" i="1" s="1" a="1"/>
  <c r="P424" i="1" s="1"/>
  <c r="K424" i="1"/>
  <c r="A425" i="1"/>
  <c r="P425" i="1" s="1" a="1"/>
  <c r="P425" i="1" s="1"/>
  <c r="K425" i="1"/>
  <c r="A426" i="1"/>
  <c r="P426" i="1" s="1" a="1"/>
  <c r="P426" i="1" s="1"/>
  <c r="K426" i="1"/>
  <c r="A427" i="1"/>
  <c r="P427" i="1" s="1" a="1"/>
  <c r="P427" i="1" s="1"/>
  <c r="K427" i="1"/>
  <c r="A428" i="1"/>
  <c r="P428" i="1" s="1" a="1"/>
  <c r="P428" i="1" s="1"/>
  <c r="K428" i="1"/>
  <c r="A429" i="1"/>
  <c r="P429" i="1" s="1" a="1"/>
  <c r="P429" i="1" s="1"/>
  <c r="K429" i="1"/>
  <c r="A430" i="1"/>
  <c r="P430" i="1" s="1" a="1"/>
  <c r="P430" i="1" s="1"/>
  <c r="K430" i="1"/>
  <c r="A431" i="1"/>
  <c r="P431" i="1" s="1" a="1"/>
  <c r="P431" i="1" s="1"/>
  <c r="K431" i="1"/>
  <c r="A432" i="1"/>
  <c r="P432" i="1" s="1" a="1"/>
  <c r="P432" i="1" s="1"/>
  <c r="K432" i="1"/>
  <c r="A433" i="1"/>
  <c r="P433" i="1" s="1" a="1"/>
  <c r="P433" i="1" s="1"/>
  <c r="K433" i="1"/>
  <c r="A434" i="1"/>
  <c r="P434" i="1" s="1" a="1"/>
  <c r="P434" i="1" s="1"/>
  <c r="K434" i="1"/>
  <c r="A435" i="1"/>
  <c r="P435" i="1" s="1" a="1"/>
  <c r="P435" i="1" s="1"/>
  <c r="K435" i="1"/>
  <c r="A436" i="1"/>
  <c r="P436" i="1" s="1" a="1"/>
  <c r="P436" i="1" s="1"/>
  <c r="K436" i="1"/>
  <c r="A437" i="1"/>
  <c r="P437" i="1" s="1" a="1"/>
  <c r="P437" i="1" s="1"/>
  <c r="K437" i="1"/>
  <c r="A438" i="1"/>
  <c r="P438" i="1" s="1" a="1"/>
  <c r="P438" i="1" s="1"/>
  <c r="K438" i="1"/>
  <c r="A439" i="1"/>
  <c r="P439" i="1" s="1" a="1"/>
  <c r="P439" i="1" s="1"/>
  <c r="K439" i="1"/>
  <c r="A440" i="1"/>
  <c r="P440" i="1" s="1" a="1"/>
  <c r="P440" i="1" s="1"/>
  <c r="K440" i="1"/>
  <c r="A441" i="1"/>
  <c r="P441" i="1" s="1" a="1"/>
  <c r="P441" i="1" s="1"/>
  <c r="K441" i="1"/>
  <c r="A442" i="1"/>
  <c r="P442" i="1" s="1" a="1"/>
  <c r="P442" i="1" s="1"/>
  <c r="K442" i="1"/>
  <c r="A443" i="1"/>
  <c r="P443" i="1" s="1" a="1"/>
  <c r="P443" i="1" s="1"/>
  <c r="K443" i="1"/>
  <c r="A444" i="1"/>
  <c r="P444" i="1" s="1" a="1"/>
  <c r="P444" i="1" s="1"/>
  <c r="K444" i="1"/>
  <c r="A445" i="1"/>
  <c r="P445" i="1" s="1" a="1"/>
  <c r="P445" i="1" s="1"/>
  <c r="K445" i="1"/>
  <c r="A446" i="1"/>
  <c r="P446" i="1" s="1" a="1"/>
  <c r="P446" i="1" s="1"/>
  <c r="K446" i="1"/>
  <c r="A447" i="1"/>
  <c r="P447" i="1" s="1" a="1"/>
  <c r="P447" i="1" s="1"/>
  <c r="K447" i="1"/>
  <c r="A448" i="1"/>
  <c r="P448" i="1" s="1" a="1"/>
  <c r="P448" i="1" s="1"/>
  <c r="K448" i="1"/>
  <c r="A449" i="1"/>
  <c r="P449" i="1" s="1" a="1"/>
  <c r="P449" i="1" s="1"/>
  <c r="K449" i="1"/>
  <c r="A450" i="1"/>
  <c r="P450" i="1" s="1" a="1"/>
  <c r="P450" i="1" s="1"/>
  <c r="K450" i="1"/>
  <c r="A451" i="1"/>
  <c r="P451" i="1" s="1" a="1"/>
  <c r="P451" i="1" s="1"/>
  <c r="K451" i="1"/>
  <c r="A452" i="1"/>
  <c r="P452" i="1" s="1" a="1"/>
  <c r="P452" i="1" s="1"/>
  <c r="K452" i="1"/>
  <c r="A453" i="1"/>
  <c r="P453" i="1" s="1" a="1"/>
  <c r="P453" i="1" s="1"/>
  <c r="K453" i="1"/>
  <c r="A454" i="1"/>
  <c r="P454" i="1" s="1" a="1"/>
  <c r="P454" i="1" s="1"/>
  <c r="K454" i="1"/>
  <c r="A455" i="1"/>
  <c r="P455" i="1" s="1" a="1"/>
  <c r="P455" i="1" s="1"/>
  <c r="K455" i="1"/>
  <c r="A456" i="1"/>
  <c r="P456" i="1" s="1" a="1"/>
  <c r="P456" i="1" s="1"/>
  <c r="K456" i="1"/>
  <c r="A457" i="1"/>
  <c r="P457" i="1" s="1" a="1"/>
  <c r="P457" i="1" s="1"/>
  <c r="K457" i="1"/>
  <c r="A458" i="1"/>
  <c r="P458" i="1" s="1" a="1"/>
  <c r="P458" i="1" s="1"/>
  <c r="K458" i="1"/>
  <c r="A459" i="1"/>
  <c r="P459" i="1" s="1" a="1"/>
  <c r="P459" i="1" s="1"/>
  <c r="K459" i="1"/>
  <c r="A460" i="1"/>
  <c r="P460" i="1" s="1" a="1"/>
  <c r="P460" i="1" s="1"/>
  <c r="K460" i="1"/>
  <c r="A461" i="1"/>
  <c r="P461" i="1" s="1" a="1"/>
  <c r="P461" i="1" s="1"/>
  <c r="K461" i="1"/>
  <c r="A462" i="1"/>
  <c r="P462" i="1" s="1" a="1"/>
  <c r="P462" i="1" s="1"/>
  <c r="K462" i="1"/>
  <c r="A463" i="1"/>
  <c r="P463" i="1" s="1" a="1"/>
  <c r="P463" i="1" s="1"/>
  <c r="K463" i="1"/>
  <c r="A464" i="1"/>
  <c r="P464" i="1" s="1" a="1"/>
  <c r="P464" i="1" s="1"/>
  <c r="K464" i="1"/>
  <c r="A465" i="1"/>
  <c r="P465" i="1" s="1" a="1"/>
  <c r="P465" i="1" s="1"/>
  <c r="K465" i="1"/>
  <c r="A466" i="1"/>
  <c r="P466" i="1" s="1" a="1"/>
  <c r="P466" i="1" s="1"/>
  <c r="K466" i="1"/>
  <c r="A467" i="1"/>
  <c r="P467" i="1" s="1" a="1"/>
  <c r="P467" i="1" s="1"/>
  <c r="K467" i="1"/>
  <c r="A468" i="1"/>
  <c r="P468" i="1" s="1" a="1"/>
  <c r="P468" i="1" s="1"/>
  <c r="K468" i="1"/>
  <c r="A469" i="1"/>
  <c r="P469" i="1" s="1" a="1"/>
  <c r="P469" i="1" s="1"/>
  <c r="K469" i="1"/>
  <c r="A470" i="1"/>
  <c r="P470" i="1" s="1" a="1"/>
  <c r="P470" i="1" s="1"/>
  <c r="K470" i="1"/>
  <c r="A471" i="1"/>
  <c r="P471" i="1" s="1" a="1"/>
  <c r="P471" i="1" s="1"/>
  <c r="K471" i="1"/>
  <c r="A472" i="1"/>
  <c r="P472" i="1" s="1" a="1"/>
  <c r="P472" i="1" s="1"/>
  <c r="K472" i="1"/>
  <c r="A473" i="1"/>
  <c r="P473" i="1" s="1" a="1"/>
  <c r="P473" i="1" s="1"/>
  <c r="K473" i="1"/>
  <c r="A474" i="1"/>
  <c r="P474" i="1" s="1" a="1"/>
  <c r="P474" i="1" s="1"/>
  <c r="K474" i="1"/>
  <c r="A475" i="1"/>
  <c r="P475" i="1" s="1" a="1"/>
  <c r="P475" i="1" s="1"/>
  <c r="K475" i="1"/>
  <c r="A476" i="1"/>
  <c r="P476" i="1" s="1" a="1"/>
  <c r="P476" i="1" s="1"/>
  <c r="K476" i="1"/>
  <c r="A477" i="1"/>
  <c r="P477" i="1" s="1" a="1"/>
  <c r="P477" i="1" s="1"/>
  <c r="K477" i="1"/>
  <c r="A478" i="1"/>
  <c r="P478" i="1" s="1" a="1"/>
  <c r="P478" i="1" s="1"/>
  <c r="K478" i="1"/>
  <c r="A479" i="1"/>
  <c r="P479" i="1" s="1" a="1"/>
  <c r="P479" i="1" s="1"/>
  <c r="K479" i="1"/>
  <c r="A480" i="1"/>
  <c r="P480" i="1" s="1" a="1"/>
  <c r="P480" i="1" s="1"/>
  <c r="K480" i="1"/>
  <c r="A481" i="1"/>
  <c r="P481" i="1" s="1" a="1"/>
  <c r="P481" i="1" s="1"/>
  <c r="K481" i="1"/>
  <c r="A482" i="1"/>
  <c r="P482" i="1" s="1" a="1"/>
  <c r="P482" i="1" s="1"/>
  <c r="K482" i="1"/>
  <c r="A483" i="1"/>
  <c r="P483" i="1" s="1" a="1"/>
  <c r="P483" i="1" s="1"/>
  <c r="K483" i="1"/>
  <c r="A484" i="1"/>
  <c r="P484" i="1" s="1" a="1"/>
  <c r="P484" i="1" s="1"/>
  <c r="K484" i="1"/>
  <c r="A485" i="1"/>
  <c r="P485" i="1" s="1" a="1"/>
  <c r="P485" i="1" s="1"/>
  <c r="K485" i="1"/>
  <c r="A486" i="1"/>
  <c r="P486" i="1" s="1" a="1"/>
  <c r="P486" i="1" s="1"/>
  <c r="K486" i="1"/>
  <c r="A487" i="1"/>
  <c r="P487" i="1" s="1" a="1"/>
  <c r="P487" i="1" s="1"/>
  <c r="K487" i="1"/>
  <c r="A488" i="1"/>
  <c r="P488" i="1" s="1" a="1"/>
  <c r="P488" i="1" s="1"/>
  <c r="K488" i="1"/>
  <c r="A489" i="1"/>
  <c r="P489" i="1" s="1" a="1"/>
  <c r="P489" i="1" s="1"/>
  <c r="K489" i="1"/>
  <c r="A490" i="1"/>
  <c r="P490" i="1" s="1" a="1"/>
  <c r="P490" i="1" s="1"/>
  <c r="K490" i="1"/>
  <c r="A491" i="1"/>
  <c r="P491" i="1" s="1" a="1"/>
  <c r="P491" i="1" s="1"/>
  <c r="K491" i="1"/>
  <c r="A492" i="1"/>
  <c r="P492" i="1" s="1" a="1"/>
  <c r="P492" i="1" s="1"/>
  <c r="K492" i="1"/>
  <c r="A493" i="1"/>
  <c r="P493" i="1" s="1" a="1"/>
  <c r="P493" i="1" s="1"/>
  <c r="K493" i="1"/>
  <c r="A494" i="1"/>
  <c r="P494" i="1" s="1" a="1"/>
  <c r="P494" i="1" s="1"/>
  <c r="K494" i="1"/>
  <c r="A495" i="1"/>
  <c r="P495" i="1" s="1" a="1"/>
  <c r="P495" i="1" s="1"/>
  <c r="K495" i="1"/>
  <c r="A496" i="1"/>
  <c r="P496" i="1" s="1" a="1"/>
  <c r="P496" i="1" s="1"/>
  <c r="K496" i="1"/>
  <c r="A497" i="1"/>
  <c r="P497" i="1" s="1" a="1"/>
  <c r="P497" i="1" s="1"/>
  <c r="K497" i="1"/>
  <c r="A498" i="1"/>
  <c r="P498" i="1" s="1" a="1"/>
  <c r="P498" i="1" s="1"/>
  <c r="K498" i="1"/>
  <c r="A499" i="1"/>
  <c r="P499" i="1" s="1" a="1"/>
  <c r="P499" i="1" s="1"/>
  <c r="K499" i="1"/>
  <c r="A500" i="1"/>
  <c r="P500" i="1" s="1" a="1"/>
  <c r="P500" i="1" s="1"/>
  <c r="K500" i="1"/>
  <c r="A501" i="1"/>
  <c r="P501" i="1" s="1" a="1"/>
  <c r="P501" i="1" s="1"/>
  <c r="K501" i="1"/>
  <c r="A502" i="1"/>
  <c r="P502" i="1" s="1" a="1"/>
  <c r="P502" i="1" s="1"/>
  <c r="K502" i="1"/>
  <c r="A503" i="1"/>
  <c r="P503" i="1" s="1" a="1"/>
  <c r="P503" i="1" s="1"/>
  <c r="K503" i="1"/>
  <c r="A504" i="1"/>
  <c r="P504" i="1" s="1" a="1"/>
  <c r="P504" i="1" s="1"/>
  <c r="K504" i="1"/>
  <c r="A505" i="1"/>
  <c r="P505" i="1" s="1" a="1"/>
  <c r="P505" i="1" s="1"/>
  <c r="K505" i="1"/>
  <c r="A506" i="1"/>
  <c r="P506" i="1" s="1" a="1"/>
  <c r="P506" i="1" s="1"/>
  <c r="K506" i="1"/>
  <c r="A507" i="1"/>
  <c r="P507" i="1" s="1" a="1"/>
  <c r="P507" i="1" s="1"/>
  <c r="K507" i="1"/>
  <c r="A508" i="1"/>
  <c r="P508" i="1" s="1" a="1"/>
  <c r="P508" i="1" s="1"/>
  <c r="K508" i="1"/>
  <c r="A509" i="1"/>
  <c r="P509" i="1" s="1" a="1"/>
  <c r="P509" i="1" s="1"/>
  <c r="K509" i="1"/>
  <c r="A510" i="1"/>
  <c r="P510" i="1" s="1" a="1"/>
  <c r="P510" i="1" s="1"/>
  <c r="K510" i="1"/>
  <c r="A511" i="1"/>
  <c r="P511" i="1" s="1" a="1"/>
  <c r="P511" i="1" s="1"/>
  <c r="K511" i="1"/>
  <c r="A512" i="1"/>
  <c r="P512" i="1" s="1" a="1"/>
  <c r="P512" i="1" s="1"/>
  <c r="K512" i="1"/>
  <c r="A513" i="1"/>
  <c r="P513" i="1" s="1" a="1"/>
  <c r="P513" i="1" s="1"/>
  <c r="K513" i="1"/>
  <c r="A514" i="1"/>
  <c r="P514" i="1" s="1" a="1"/>
  <c r="P514" i="1" s="1"/>
  <c r="K514" i="1"/>
  <c r="A515" i="1"/>
  <c r="P515" i="1" s="1" a="1"/>
  <c r="P515" i="1" s="1"/>
  <c r="K515" i="1"/>
  <c r="A516" i="1"/>
  <c r="P516" i="1" s="1" a="1"/>
  <c r="P516" i="1" s="1"/>
  <c r="K516" i="1"/>
  <c r="A517" i="1"/>
  <c r="P517" i="1" s="1" a="1"/>
  <c r="P517" i="1" s="1"/>
  <c r="K517" i="1"/>
  <c r="A518" i="1"/>
  <c r="P518" i="1" s="1" a="1"/>
  <c r="P518" i="1" s="1"/>
  <c r="K518" i="1"/>
  <c r="A519" i="1"/>
  <c r="P519" i="1" s="1" a="1"/>
  <c r="P519" i="1" s="1"/>
  <c r="K519" i="1"/>
  <c r="A520" i="1"/>
  <c r="P520" i="1" s="1" a="1"/>
  <c r="P520" i="1" s="1"/>
  <c r="K520" i="1"/>
  <c r="A521" i="1"/>
  <c r="P521" i="1" s="1" a="1"/>
  <c r="P521" i="1" s="1"/>
  <c r="K521" i="1"/>
  <c r="A522" i="1"/>
  <c r="P522" i="1" s="1" a="1"/>
  <c r="P522" i="1" s="1"/>
  <c r="K522" i="1"/>
  <c r="A523" i="1"/>
  <c r="P523" i="1" s="1" a="1"/>
  <c r="P523" i="1" s="1"/>
  <c r="K523" i="1"/>
  <c r="A524" i="1"/>
  <c r="P524" i="1" s="1" a="1"/>
  <c r="P524" i="1" s="1"/>
  <c r="K524" i="1"/>
  <c r="A525" i="1"/>
  <c r="P525" i="1" s="1" a="1"/>
  <c r="P525" i="1" s="1"/>
  <c r="K525" i="1"/>
  <c r="A526" i="1"/>
  <c r="P526" i="1" s="1" a="1"/>
  <c r="P526" i="1" s="1"/>
  <c r="K526" i="1"/>
  <c r="A527" i="1"/>
  <c r="P527" i="1" s="1" a="1"/>
  <c r="P527" i="1" s="1"/>
  <c r="K527" i="1"/>
  <c r="A528" i="1"/>
  <c r="P528" i="1" s="1" a="1"/>
  <c r="P528" i="1" s="1"/>
  <c r="K528" i="1"/>
  <c r="A529" i="1"/>
  <c r="P529" i="1" s="1" a="1"/>
  <c r="P529" i="1" s="1"/>
  <c r="K529" i="1"/>
  <c r="A530" i="1"/>
  <c r="P530" i="1" s="1" a="1"/>
  <c r="P530" i="1" s="1"/>
  <c r="K530" i="1"/>
  <c r="A531" i="1"/>
  <c r="P531" i="1" s="1" a="1"/>
  <c r="P531" i="1" s="1"/>
  <c r="K531" i="1"/>
  <c r="A532" i="1"/>
  <c r="P532" i="1" s="1" a="1"/>
  <c r="P532" i="1" s="1"/>
  <c r="K532" i="1"/>
  <c r="A533" i="1"/>
  <c r="P533" i="1" s="1" a="1"/>
  <c r="P533" i="1" s="1"/>
  <c r="K533" i="1"/>
  <c r="A534" i="1"/>
  <c r="P534" i="1" s="1" a="1"/>
  <c r="P534" i="1" s="1"/>
  <c r="K534" i="1"/>
  <c r="A535" i="1"/>
  <c r="P535" i="1" s="1" a="1"/>
  <c r="P535" i="1" s="1"/>
  <c r="K535" i="1"/>
  <c r="A536" i="1"/>
  <c r="P536" i="1" s="1" a="1"/>
  <c r="P536" i="1" s="1"/>
  <c r="K536" i="1"/>
  <c r="A537" i="1"/>
  <c r="P537" i="1" s="1" a="1"/>
  <c r="P537" i="1" s="1"/>
  <c r="K537" i="1"/>
  <c r="A538" i="1"/>
  <c r="P538" i="1" s="1" a="1"/>
  <c r="P538" i="1" s="1"/>
  <c r="K538" i="1"/>
  <c r="A539" i="1"/>
  <c r="P539" i="1" s="1" a="1"/>
  <c r="P539" i="1" s="1"/>
  <c r="K539" i="1"/>
  <c r="A540" i="1"/>
  <c r="P540" i="1" s="1" a="1"/>
  <c r="P540" i="1" s="1"/>
  <c r="K540" i="1"/>
  <c r="A541" i="1"/>
  <c r="P541" i="1" s="1" a="1"/>
  <c r="P541" i="1" s="1"/>
  <c r="K541" i="1"/>
  <c r="A542" i="1"/>
  <c r="P542" i="1" s="1" a="1"/>
  <c r="P542" i="1" s="1"/>
  <c r="K542" i="1"/>
  <c r="A543" i="1"/>
  <c r="P543" i="1" s="1" a="1"/>
  <c r="P543" i="1" s="1"/>
  <c r="K543" i="1"/>
  <c r="A544" i="1"/>
  <c r="P544" i="1" s="1" a="1"/>
  <c r="P544" i="1" s="1"/>
  <c r="K544" i="1"/>
  <c r="A545" i="1"/>
  <c r="P545" i="1" s="1" a="1"/>
  <c r="P545" i="1" s="1"/>
  <c r="K545" i="1"/>
  <c r="A546" i="1"/>
  <c r="P546" i="1" s="1" a="1"/>
  <c r="P546" i="1" s="1"/>
  <c r="K546" i="1"/>
  <c r="A547" i="1"/>
  <c r="P547" i="1" s="1" a="1"/>
  <c r="P547" i="1" s="1"/>
  <c r="K547" i="1"/>
  <c r="A548" i="1"/>
  <c r="P548" i="1" s="1" a="1"/>
  <c r="P548" i="1" s="1"/>
  <c r="K548" i="1"/>
  <c r="A549" i="1"/>
  <c r="P549" i="1" s="1" a="1"/>
  <c r="P549" i="1" s="1"/>
  <c r="K549" i="1"/>
  <c r="A550" i="1"/>
  <c r="P550" i="1" s="1" a="1"/>
  <c r="P550" i="1" s="1"/>
  <c r="K550" i="1"/>
  <c r="A551" i="1"/>
  <c r="P551" i="1" s="1" a="1"/>
  <c r="P551" i="1" s="1"/>
  <c r="K551" i="1"/>
  <c r="A552" i="1"/>
  <c r="P552" i="1" s="1" a="1"/>
  <c r="P552" i="1" s="1"/>
  <c r="K552" i="1"/>
  <c r="A553" i="1"/>
  <c r="P553" i="1" s="1" a="1"/>
  <c r="P553" i="1" s="1"/>
  <c r="K553" i="1"/>
  <c r="A554" i="1"/>
  <c r="P554" i="1" s="1" a="1"/>
  <c r="P554" i="1" s="1"/>
  <c r="K554" i="1"/>
  <c r="A555" i="1"/>
  <c r="P555" i="1" s="1" a="1"/>
  <c r="P555" i="1" s="1"/>
  <c r="K555" i="1"/>
  <c r="A556" i="1"/>
  <c r="P556" i="1" s="1" a="1"/>
  <c r="P556" i="1" s="1"/>
  <c r="K556" i="1"/>
  <c r="A557" i="1"/>
  <c r="P557" i="1" s="1" a="1"/>
  <c r="P557" i="1" s="1"/>
  <c r="K557" i="1"/>
  <c r="A558" i="1"/>
  <c r="P558" i="1" s="1" a="1"/>
  <c r="P558" i="1" s="1"/>
  <c r="K558" i="1"/>
  <c r="A559" i="1"/>
  <c r="P559" i="1" s="1" a="1"/>
  <c r="P559" i="1" s="1"/>
  <c r="K559" i="1"/>
  <c r="A560" i="1"/>
  <c r="P560" i="1" s="1" a="1"/>
  <c r="P560" i="1" s="1"/>
  <c r="K560" i="1"/>
  <c r="A561" i="1"/>
  <c r="P561" i="1" s="1" a="1"/>
  <c r="P561" i="1" s="1"/>
  <c r="K561" i="1"/>
  <c r="A562" i="1"/>
  <c r="P562" i="1" s="1" a="1"/>
  <c r="P562" i="1" s="1"/>
  <c r="K562" i="1"/>
  <c r="A563" i="1"/>
  <c r="P563" i="1" s="1" a="1"/>
  <c r="P563" i="1" s="1"/>
  <c r="K563" i="1"/>
  <c r="A564" i="1"/>
  <c r="P564" i="1" s="1" a="1"/>
  <c r="P564" i="1" s="1"/>
  <c r="K564" i="1"/>
  <c r="A565" i="1"/>
  <c r="P565" i="1" s="1" a="1"/>
  <c r="P565" i="1" s="1"/>
  <c r="K565" i="1"/>
  <c r="A566" i="1"/>
  <c r="P566" i="1" s="1" a="1"/>
  <c r="P566" i="1" s="1"/>
  <c r="K566" i="1"/>
  <c r="A567" i="1"/>
  <c r="P567" i="1" s="1" a="1"/>
  <c r="P567" i="1" s="1"/>
  <c r="K567" i="1"/>
  <c r="A568" i="1"/>
  <c r="P568" i="1" s="1" a="1"/>
  <c r="P568" i="1" s="1"/>
  <c r="K568" i="1"/>
  <c r="A569" i="1"/>
  <c r="P569" i="1" s="1" a="1"/>
  <c r="P569" i="1" s="1"/>
  <c r="K569" i="1"/>
  <c r="A570" i="1"/>
  <c r="P570" i="1" s="1" a="1"/>
  <c r="P570" i="1" s="1"/>
  <c r="K570" i="1"/>
  <c r="A571" i="1"/>
  <c r="P571" i="1" s="1" a="1"/>
  <c r="P571" i="1" s="1"/>
  <c r="K571" i="1"/>
  <c r="A572" i="1"/>
  <c r="P572" i="1" s="1" a="1"/>
  <c r="P572" i="1" s="1"/>
  <c r="K572" i="1"/>
  <c r="A573" i="1"/>
  <c r="P573" i="1" s="1" a="1"/>
  <c r="P573" i="1" s="1"/>
  <c r="K573" i="1"/>
  <c r="A574" i="1"/>
  <c r="P574" i="1" s="1" a="1"/>
  <c r="P574" i="1" s="1"/>
  <c r="K574" i="1"/>
  <c r="A575" i="1"/>
  <c r="P575" i="1" s="1" a="1"/>
  <c r="P575" i="1" s="1"/>
  <c r="K575" i="1"/>
  <c r="A576" i="1"/>
  <c r="P576" i="1" s="1" a="1"/>
  <c r="P576" i="1" s="1"/>
  <c r="K576" i="1"/>
  <c r="A577" i="1"/>
  <c r="P577" i="1" s="1" a="1"/>
  <c r="P577" i="1" s="1"/>
  <c r="K577" i="1"/>
  <c r="A681" i="1"/>
  <c r="P681" i="1" s="1" a="1"/>
  <c r="P681" i="1" s="1"/>
  <c r="K681" i="1"/>
  <c r="A682" i="1"/>
  <c r="P682" i="1" s="1" a="1"/>
  <c r="P682" i="1" s="1"/>
  <c r="K682" i="1"/>
  <c r="A683" i="1"/>
  <c r="P683" i="1" s="1" a="1"/>
  <c r="P683" i="1" s="1"/>
  <c r="K683" i="1"/>
  <c r="A684" i="1"/>
  <c r="P684" i="1" s="1" a="1"/>
  <c r="P684" i="1" s="1"/>
  <c r="K684" i="1"/>
  <c r="A685" i="1"/>
  <c r="P685" i="1" s="1" a="1"/>
  <c r="P685" i="1" s="1"/>
  <c r="K685" i="1"/>
  <c r="A686" i="1"/>
  <c r="P686" i="1" s="1" a="1"/>
  <c r="P686" i="1" s="1"/>
  <c r="K686" i="1"/>
  <c r="A687" i="1"/>
  <c r="P687" i="1" s="1" a="1"/>
  <c r="P687" i="1" s="1"/>
  <c r="K687" i="1"/>
  <c r="A688" i="1"/>
  <c r="P688" i="1" s="1" a="1"/>
  <c r="P688" i="1" s="1"/>
  <c r="K688" i="1"/>
  <c r="A689" i="1"/>
  <c r="P689" i="1" s="1" a="1"/>
  <c r="P689" i="1" s="1"/>
  <c r="K689" i="1"/>
  <c r="A690" i="1"/>
  <c r="P690" i="1" s="1" a="1"/>
  <c r="P690" i="1" s="1"/>
  <c r="K690" i="1"/>
  <c r="A691" i="1"/>
  <c r="P691" i="1" s="1" a="1"/>
  <c r="P691" i="1" s="1"/>
  <c r="K691" i="1"/>
  <c r="A692" i="1"/>
  <c r="P692" i="1" s="1" a="1"/>
  <c r="P692" i="1" s="1"/>
  <c r="K692" i="1"/>
  <c r="A693" i="1"/>
  <c r="P693" i="1" s="1" a="1"/>
  <c r="P693" i="1" s="1"/>
  <c r="K693" i="1"/>
  <c r="A694" i="1"/>
  <c r="P694" i="1" s="1" a="1"/>
  <c r="P694" i="1" s="1"/>
  <c r="K694" i="1"/>
  <c r="A695" i="1"/>
  <c r="P695" i="1" s="1" a="1"/>
  <c r="P695" i="1" s="1"/>
  <c r="K695" i="1"/>
  <c r="A696" i="1"/>
  <c r="P696" i="1" s="1" a="1"/>
  <c r="P696" i="1" s="1"/>
  <c r="K696" i="1"/>
  <c r="A697" i="1"/>
  <c r="P697" i="1" s="1" a="1"/>
  <c r="P697" i="1" s="1"/>
  <c r="K697" i="1"/>
  <c r="A698" i="1"/>
  <c r="P698" i="1" s="1" a="1"/>
  <c r="P698" i="1" s="1"/>
  <c r="K698" i="1"/>
  <c r="A699" i="1"/>
  <c r="P699" i="1" s="1" a="1"/>
  <c r="P699" i="1" s="1"/>
  <c r="K699" i="1"/>
  <c r="A700" i="1"/>
  <c r="P700" i="1" s="1" a="1"/>
  <c r="P700" i="1" s="1"/>
  <c r="K700" i="1"/>
  <c r="A701" i="1"/>
  <c r="P701" i="1" s="1" a="1"/>
  <c r="P701" i="1" s="1"/>
  <c r="K701" i="1"/>
  <c r="A702" i="1"/>
  <c r="P702" i="1" s="1" a="1"/>
  <c r="P702" i="1" s="1"/>
  <c r="K702" i="1"/>
  <c r="A703" i="1"/>
  <c r="P703" i="1" s="1" a="1"/>
  <c r="P703" i="1" s="1"/>
  <c r="K703" i="1"/>
  <c r="A704" i="1"/>
  <c r="P704" i="1" s="1" a="1"/>
  <c r="P704" i="1" s="1"/>
  <c r="K704" i="1"/>
  <c r="A705" i="1"/>
  <c r="P705" i="1" s="1" a="1"/>
  <c r="P705" i="1" s="1"/>
  <c r="K705" i="1"/>
  <c r="A706" i="1"/>
  <c r="P706" i="1" s="1" a="1"/>
  <c r="P706" i="1" s="1"/>
  <c r="K706" i="1"/>
  <c r="A707" i="1"/>
  <c r="P707" i="1" s="1" a="1"/>
  <c r="P707" i="1" s="1"/>
  <c r="K707" i="1"/>
  <c r="A708" i="1"/>
  <c r="P708" i="1" s="1" a="1"/>
  <c r="P708" i="1" s="1"/>
  <c r="K708" i="1"/>
  <c r="A709" i="1"/>
  <c r="P709" i="1" s="1" a="1"/>
  <c r="P709" i="1" s="1"/>
  <c r="K709" i="1"/>
  <c r="A710" i="1"/>
  <c r="P710" i="1" s="1" a="1"/>
  <c r="P710" i="1" s="1"/>
  <c r="K710" i="1"/>
  <c r="A711" i="1"/>
  <c r="P711" i="1" s="1" a="1"/>
  <c r="P711" i="1" s="1"/>
  <c r="K711" i="1"/>
  <c r="A712" i="1"/>
  <c r="P712" i="1" s="1" a="1"/>
  <c r="P712" i="1" s="1"/>
  <c r="K712" i="1"/>
  <c r="A713" i="1"/>
  <c r="P713" i="1" s="1" a="1"/>
  <c r="P713" i="1" s="1"/>
  <c r="K713" i="1"/>
  <c r="A714" i="1"/>
  <c r="P714" i="1" s="1" a="1"/>
  <c r="P714" i="1" s="1"/>
  <c r="K714" i="1"/>
  <c r="A715" i="1"/>
  <c r="P715" i="1" s="1" a="1"/>
  <c r="P715" i="1" s="1"/>
  <c r="K715" i="1"/>
  <c r="A716" i="1"/>
  <c r="P716" i="1" s="1" a="1"/>
  <c r="P716" i="1" s="1"/>
  <c r="K716" i="1"/>
  <c r="A717" i="1"/>
  <c r="P717" i="1" s="1" a="1"/>
  <c r="P717" i="1" s="1"/>
  <c r="K717" i="1"/>
  <c r="A718" i="1"/>
  <c r="P718" i="1" s="1" a="1"/>
  <c r="P718" i="1" s="1"/>
  <c r="K718" i="1"/>
  <c r="A719" i="1"/>
  <c r="P719" i="1" s="1" a="1"/>
  <c r="P719" i="1" s="1"/>
  <c r="K719" i="1"/>
  <c r="A720" i="1"/>
  <c r="P720" i="1" s="1" a="1"/>
  <c r="P720" i="1" s="1"/>
  <c r="K720" i="1"/>
  <c r="A721" i="1"/>
  <c r="P721" i="1" s="1" a="1"/>
  <c r="P721" i="1" s="1"/>
  <c r="K721" i="1"/>
  <c r="A722" i="1"/>
  <c r="P722" i="1" s="1" a="1"/>
  <c r="P722" i="1" s="1"/>
  <c r="K722" i="1"/>
  <c r="A723" i="1"/>
  <c r="P723" i="1" s="1" a="1"/>
  <c r="P723" i="1" s="1"/>
  <c r="K723" i="1"/>
  <c r="A724" i="1"/>
  <c r="P724" i="1" s="1" a="1"/>
  <c r="P724" i="1" s="1"/>
  <c r="K724" i="1"/>
  <c r="A725" i="1"/>
  <c r="P725" i="1" s="1" a="1"/>
  <c r="P725" i="1" s="1"/>
  <c r="K725" i="1"/>
  <c r="A726" i="1"/>
  <c r="P726" i="1" s="1" a="1"/>
  <c r="P726" i="1" s="1"/>
  <c r="K726" i="1"/>
  <c r="A727" i="1"/>
  <c r="P727" i="1" s="1" a="1"/>
  <c r="P727" i="1" s="1"/>
  <c r="K727" i="1"/>
  <c r="A728" i="1"/>
  <c r="P728" i="1" s="1" a="1"/>
  <c r="P728" i="1" s="1"/>
  <c r="K728" i="1"/>
  <c r="A729" i="1"/>
  <c r="P729" i="1" s="1" a="1"/>
  <c r="P729" i="1" s="1"/>
  <c r="K729" i="1"/>
  <c r="A730" i="1"/>
  <c r="P730" i="1" s="1" a="1"/>
  <c r="P730" i="1" s="1"/>
  <c r="K730" i="1"/>
  <c r="A731" i="1"/>
  <c r="P731" i="1" s="1" a="1"/>
  <c r="P731" i="1" s="1"/>
  <c r="K731" i="1"/>
  <c r="A732" i="1"/>
  <c r="P732" i="1" s="1" a="1"/>
  <c r="P732" i="1" s="1"/>
  <c r="K732" i="1"/>
  <c r="A733" i="1"/>
  <c r="P733" i="1" s="1" a="1"/>
  <c r="P733" i="1" s="1"/>
  <c r="K733" i="1"/>
  <c r="A734" i="1"/>
  <c r="P734" i="1" s="1" a="1"/>
  <c r="P734" i="1" s="1"/>
  <c r="K734" i="1"/>
  <c r="A735" i="1"/>
  <c r="P735" i="1" s="1" a="1"/>
  <c r="P735" i="1" s="1"/>
  <c r="K735" i="1"/>
  <c r="A736" i="1"/>
  <c r="P736" i="1" s="1" a="1"/>
  <c r="P736" i="1" s="1"/>
  <c r="K736" i="1"/>
  <c r="A737" i="1"/>
  <c r="P737" i="1" s="1" a="1"/>
  <c r="P737" i="1" s="1"/>
  <c r="K737" i="1"/>
  <c r="A738" i="1"/>
  <c r="P738" i="1" s="1" a="1"/>
  <c r="P738" i="1" s="1"/>
  <c r="K738" i="1"/>
  <c r="A739" i="1"/>
  <c r="P739" i="1" s="1" a="1"/>
  <c r="P739" i="1" s="1"/>
  <c r="K739" i="1"/>
  <c r="A740" i="1"/>
  <c r="P740" i="1" s="1" a="1"/>
  <c r="P740" i="1" s="1"/>
  <c r="K740" i="1"/>
  <c r="A741" i="1"/>
  <c r="P741" i="1" s="1" a="1"/>
  <c r="P741" i="1" s="1"/>
  <c r="K741" i="1"/>
  <c r="A742" i="1"/>
  <c r="P742" i="1" s="1" a="1"/>
  <c r="P742" i="1" s="1"/>
  <c r="K742" i="1"/>
  <c r="A743" i="1"/>
  <c r="P743" i="1" s="1" a="1"/>
  <c r="P743" i="1" s="1"/>
  <c r="K743" i="1"/>
  <c r="A744" i="1"/>
  <c r="P744" i="1" s="1" a="1"/>
  <c r="P744" i="1" s="1"/>
  <c r="K744" i="1"/>
  <c r="A745" i="1"/>
  <c r="P745" i="1" s="1" a="1"/>
  <c r="P745" i="1" s="1"/>
  <c r="K745" i="1"/>
  <c r="A746" i="1"/>
  <c r="P746" i="1" s="1" a="1"/>
  <c r="P746" i="1" s="1"/>
  <c r="K746" i="1"/>
  <c r="A747" i="1"/>
  <c r="P747" i="1" s="1" a="1"/>
  <c r="P747" i="1" s="1"/>
  <c r="K747" i="1"/>
  <c r="A748" i="1"/>
  <c r="P748" i="1" s="1" a="1"/>
  <c r="P748" i="1" s="1"/>
  <c r="K748" i="1"/>
  <c r="A749" i="1"/>
  <c r="P749" i="1" s="1" a="1"/>
  <c r="P749" i="1" s="1"/>
  <c r="K749" i="1"/>
  <c r="A750" i="1"/>
  <c r="P750" i="1" s="1" a="1"/>
  <c r="P750" i="1" s="1"/>
  <c r="K750" i="1"/>
  <c r="A751" i="1"/>
  <c r="P751" i="1" s="1" a="1"/>
  <c r="P751" i="1" s="1"/>
  <c r="K751" i="1"/>
  <c r="A752" i="1"/>
  <c r="P752" i="1" s="1" a="1"/>
  <c r="P752" i="1" s="1"/>
  <c r="K752" i="1"/>
  <c r="A753" i="1"/>
  <c r="P753" i="1" s="1" a="1"/>
  <c r="P753" i="1" s="1"/>
  <c r="K753" i="1"/>
  <c r="A754" i="1"/>
  <c r="P754" i="1" s="1" a="1"/>
  <c r="P754" i="1" s="1"/>
  <c r="K754" i="1"/>
  <c r="A755" i="1"/>
  <c r="P755" i="1" s="1" a="1"/>
  <c r="P755" i="1" s="1"/>
  <c r="K755" i="1"/>
  <c r="A756" i="1"/>
  <c r="P756" i="1" s="1" a="1"/>
  <c r="P756" i="1" s="1"/>
  <c r="K756" i="1"/>
  <c r="A757" i="1"/>
  <c r="P757" i="1" s="1" a="1"/>
  <c r="P757" i="1" s="1"/>
  <c r="K757" i="1"/>
  <c r="A758" i="1"/>
  <c r="P758" i="1" s="1" a="1"/>
  <c r="P758" i="1" s="1"/>
  <c r="K758" i="1"/>
  <c r="A759" i="1"/>
  <c r="P759" i="1" s="1" a="1"/>
  <c r="P759" i="1" s="1"/>
  <c r="K759" i="1"/>
  <c r="A760" i="1"/>
  <c r="P760" i="1" s="1" a="1"/>
  <c r="P760" i="1" s="1"/>
  <c r="K760" i="1"/>
  <c r="A761" i="1"/>
  <c r="P761" i="1" s="1" a="1"/>
  <c r="P761" i="1" s="1"/>
  <c r="K761" i="1"/>
  <c r="A762" i="1"/>
  <c r="P762" i="1" s="1" a="1"/>
  <c r="P762" i="1" s="1"/>
  <c r="K762" i="1"/>
  <c r="A763" i="1"/>
  <c r="P763" i="1" s="1" a="1"/>
  <c r="P763" i="1" s="1"/>
  <c r="K763" i="1"/>
  <c r="A764" i="1"/>
  <c r="P764" i="1" s="1" a="1"/>
  <c r="P764" i="1" s="1"/>
  <c r="K764" i="1"/>
  <c r="A765" i="1"/>
  <c r="P765" i="1" s="1" a="1"/>
  <c r="P765" i="1" s="1"/>
  <c r="K765" i="1"/>
  <c r="A766" i="1"/>
  <c r="P766" i="1" s="1" a="1"/>
  <c r="P766" i="1" s="1"/>
  <c r="K766" i="1"/>
  <c r="A767" i="1"/>
  <c r="P767" i="1" s="1" a="1"/>
  <c r="P767" i="1" s="1"/>
  <c r="K767" i="1"/>
  <c r="A768" i="1"/>
  <c r="P768" i="1" s="1" a="1"/>
  <c r="P768" i="1" s="1"/>
  <c r="K768" i="1"/>
  <c r="A769" i="1"/>
  <c r="P769" i="1" s="1" a="1"/>
  <c r="P769" i="1" s="1"/>
  <c r="K769" i="1"/>
  <c r="A770" i="1"/>
  <c r="P770" i="1" s="1" a="1"/>
  <c r="P770" i="1" s="1"/>
  <c r="K770" i="1"/>
  <c r="A771" i="1"/>
  <c r="P771" i="1" s="1" a="1"/>
  <c r="P771" i="1" s="1"/>
  <c r="K771" i="1"/>
  <c r="A772" i="1"/>
  <c r="P772" i="1" s="1" a="1"/>
  <c r="P772" i="1" s="1"/>
  <c r="K772" i="1"/>
  <c r="A773" i="1"/>
  <c r="P773" i="1" s="1" a="1"/>
  <c r="P773" i="1" s="1"/>
  <c r="K773" i="1"/>
  <c r="A774" i="1"/>
  <c r="P774" i="1" s="1" a="1"/>
  <c r="P774" i="1" s="1"/>
  <c r="K774" i="1"/>
  <c r="A775" i="1"/>
  <c r="P775" i="1" s="1" a="1"/>
  <c r="P775" i="1" s="1"/>
  <c r="K775" i="1"/>
  <c r="A776" i="1"/>
  <c r="P776" i="1" s="1" a="1"/>
  <c r="P776" i="1" s="1"/>
  <c r="K776" i="1"/>
  <c r="A777" i="1"/>
  <c r="P777" i="1" s="1" a="1"/>
  <c r="P777" i="1" s="1"/>
  <c r="K777" i="1"/>
  <c r="A778" i="1"/>
  <c r="P778" i="1" s="1" a="1"/>
  <c r="P778" i="1" s="1"/>
  <c r="K778" i="1"/>
  <c r="A779" i="1"/>
  <c r="P779" i="1" s="1" a="1"/>
  <c r="P779" i="1" s="1"/>
  <c r="K779" i="1"/>
  <c r="A780" i="1"/>
  <c r="P780" i="1" s="1" a="1"/>
  <c r="P780" i="1" s="1"/>
  <c r="K780" i="1"/>
  <c r="A781" i="1"/>
  <c r="P781" i="1" s="1" a="1"/>
  <c r="P781" i="1" s="1"/>
  <c r="K781" i="1"/>
  <c r="A782" i="1"/>
  <c r="P782" i="1" s="1" a="1"/>
  <c r="P782" i="1" s="1"/>
  <c r="K782" i="1"/>
  <c r="A783" i="1"/>
  <c r="P783" i="1" s="1" a="1"/>
  <c r="P783" i="1" s="1"/>
  <c r="K783" i="1"/>
  <c r="A784" i="1"/>
  <c r="P784" i="1" s="1" a="1"/>
  <c r="P784" i="1" s="1"/>
  <c r="K784" i="1"/>
  <c r="A785" i="1"/>
  <c r="P785" i="1" s="1" a="1"/>
  <c r="P785" i="1" s="1"/>
  <c r="K785" i="1"/>
  <c r="A786" i="1"/>
  <c r="P786" i="1" s="1" a="1"/>
  <c r="P786" i="1" s="1"/>
  <c r="K786" i="1"/>
  <c r="A787" i="1"/>
  <c r="P787" i="1" s="1" a="1"/>
  <c r="P787" i="1" s="1"/>
  <c r="K787" i="1"/>
  <c r="A788" i="1"/>
  <c r="P788" i="1" s="1" a="1"/>
  <c r="P788" i="1" s="1"/>
  <c r="K788" i="1"/>
  <c r="A789" i="1"/>
  <c r="P789" i="1" s="1" a="1"/>
  <c r="P789" i="1" s="1"/>
  <c r="K789" i="1"/>
  <c r="A790" i="1"/>
  <c r="P790" i="1" s="1" a="1"/>
  <c r="P790" i="1" s="1"/>
  <c r="K790" i="1"/>
  <c r="A791" i="1"/>
  <c r="P791" i="1" s="1" a="1"/>
  <c r="P791" i="1" s="1"/>
  <c r="K791" i="1"/>
  <c r="A792" i="1"/>
  <c r="P792" i="1" s="1" a="1"/>
  <c r="P792" i="1" s="1"/>
  <c r="K792" i="1"/>
  <c r="A793" i="1"/>
  <c r="P793" i="1" s="1" a="1"/>
  <c r="P793" i="1" s="1"/>
  <c r="K793" i="1"/>
  <c r="A794" i="1"/>
  <c r="P794" i="1" s="1" a="1"/>
  <c r="P794" i="1" s="1"/>
  <c r="K794" i="1"/>
  <c r="A795" i="1"/>
  <c r="P795" i="1" s="1" a="1"/>
  <c r="P795" i="1" s="1"/>
  <c r="K795" i="1"/>
  <c r="A796" i="1"/>
  <c r="P796" i="1" s="1" a="1"/>
  <c r="P796" i="1" s="1"/>
  <c r="K796" i="1"/>
  <c r="A797" i="1"/>
  <c r="P797" i="1" s="1" a="1"/>
  <c r="P797" i="1" s="1"/>
  <c r="K797" i="1"/>
  <c r="A798" i="1"/>
  <c r="P798" i="1" s="1" a="1"/>
  <c r="P798" i="1" s="1"/>
  <c r="K798" i="1"/>
  <c r="A799" i="1"/>
  <c r="P799" i="1" s="1" a="1"/>
  <c r="P799" i="1" s="1"/>
  <c r="K799" i="1"/>
  <c r="A800" i="1"/>
  <c r="P800" i="1" s="1" a="1"/>
  <c r="P800" i="1" s="1"/>
  <c r="K800" i="1"/>
  <c r="A801" i="1"/>
  <c r="P801" i="1" s="1" a="1"/>
  <c r="P801" i="1" s="1"/>
  <c r="K801" i="1"/>
  <c r="A802" i="1"/>
  <c r="P802" i="1" s="1" a="1"/>
  <c r="P802" i="1" s="1"/>
  <c r="K802" i="1"/>
  <c r="A803" i="1"/>
  <c r="P803" i="1" s="1" a="1"/>
  <c r="P803" i="1" s="1"/>
  <c r="K803" i="1"/>
  <c r="A804" i="1"/>
  <c r="P804" i="1" s="1" a="1"/>
  <c r="P804" i="1" s="1"/>
  <c r="K804" i="1"/>
  <c r="A805" i="1"/>
  <c r="P805" i="1" s="1" a="1"/>
  <c r="P805" i="1" s="1"/>
  <c r="K805" i="1"/>
  <c r="A806" i="1"/>
  <c r="P806" i="1" s="1" a="1"/>
  <c r="P806" i="1" s="1"/>
  <c r="K806" i="1"/>
  <c r="A807" i="1"/>
  <c r="P807" i="1" s="1" a="1"/>
  <c r="P807" i="1" s="1"/>
  <c r="K807" i="1"/>
  <c r="A808" i="1"/>
  <c r="P808" i="1" s="1" a="1"/>
  <c r="P808" i="1" s="1"/>
  <c r="K808" i="1"/>
  <c r="A809" i="1"/>
  <c r="P809" i="1" s="1" a="1"/>
  <c r="P809" i="1" s="1"/>
  <c r="K809" i="1"/>
  <c r="A810" i="1"/>
  <c r="P810" i="1" s="1" a="1"/>
  <c r="P810" i="1" s="1"/>
  <c r="K810" i="1"/>
  <c r="A811" i="1"/>
  <c r="P811" i="1" s="1" a="1"/>
  <c r="P811" i="1" s="1"/>
  <c r="K811" i="1"/>
  <c r="A812" i="1"/>
  <c r="P812" i="1" s="1" a="1"/>
  <c r="P812" i="1" s="1"/>
  <c r="K812" i="1"/>
  <c r="A813" i="1"/>
  <c r="P813" i="1" s="1" a="1"/>
  <c r="P813" i="1" s="1"/>
  <c r="K813" i="1"/>
  <c r="A814" i="1"/>
  <c r="P814" i="1" s="1" a="1"/>
  <c r="P814" i="1" s="1"/>
  <c r="K814" i="1"/>
  <c r="A815" i="1"/>
  <c r="P815" i="1" s="1" a="1"/>
  <c r="P815" i="1" s="1"/>
  <c r="K815" i="1"/>
  <c r="A816" i="1"/>
  <c r="P816" i="1" s="1" a="1"/>
  <c r="P816" i="1" s="1"/>
  <c r="K816" i="1"/>
  <c r="A817" i="1"/>
  <c r="P817" i="1" s="1" a="1"/>
  <c r="P817" i="1" s="1"/>
  <c r="K817" i="1"/>
  <c r="A818" i="1"/>
  <c r="P818" i="1" s="1" a="1"/>
  <c r="P818" i="1" s="1"/>
  <c r="K818" i="1"/>
  <c r="A819" i="1"/>
  <c r="P819" i="1" s="1" a="1"/>
  <c r="P819" i="1" s="1"/>
  <c r="K819" i="1"/>
  <c r="A820" i="1"/>
  <c r="P820" i="1" s="1" a="1"/>
  <c r="P820" i="1" s="1"/>
  <c r="K820" i="1"/>
  <c r="A821" i="1"/>
  <c r="P821" i="1" s="1" a="1"/>
  <c r="P821" i="1" s="1"/>
  <c r="K821" i="1"/>
  <c r="A822" i="1"/>
  <c r="P822" i="1" s="1" a="1"/>
  <c r="P822" i="1" s="1"/>
  <c r="K822" i="1"/>
  <c r="A823" i="1"/>
  <c r="P823" i="1" s="1" a="1"/>
  <c r="P823" i="1" s="1"/>
  <c r="K823" i="1"/>
  <c r="A824" i="1"/>
  <c r="P824" i="1" s="1" a="1"/>
  <c r="P824" i="1" s="1"/>
  <c r="K824" i="1"/>
  <c r="A825" i="1"/>
  <c r="P825" i="1" s="1" a="1"/>
  <c r="P825" i="1" s="1"/>
  <c r="K825" i="1"/>
  <c r="A826" i="1"/>
  <c r="P826" i="1" s="1" a="1"/>
  <c r="P826" i="1" s="1"/>
  <c r="K826" i="1"/>
  <c r="A827" i="1"/>
  <c r="P827" i="1" s="1" a="1"/>
  <c r="P827" i="1" s="1"/>
  <c r="K827" i="1"/>
  <c r="A828" i="1"/>
  <c r="P828" i="1" s="1" a="1"/>
  <c r="P828" i="1" s="1"/>
  <c r="K828" i="1"/>
  <c r="A829" i="1"/>
  <c r="P829" i="1" s="1" a="1"/>
  <c r="P829" i="1" s="1"/>
  <c r="K829" i="1"/>
  <c r="A830" i="1"/>
  <c r="P830" i="1" s="1" a="1"/>
  <c r="P830" i="1" s="1"/>
  <c r="K830" i="1"/>
  <c r="A831" i="1"/>
  <c r="P831" i="1" s="1" a="1"/>
  <c r="P831" i="1" s="1"/>
  <c r="K831" i="1"/>
  <c r="A832" i="1"/>
  <c r="P832" i="1" s="1" a="1"/>
  <c r="P832" i="1" s="1"/>
  <c r="K832" i="1"/>
  <c r="A833" i="1"/>
  <c r="P833" i="1" s="1" a="1"/>
  <c r="P833" i="1" s="1"/>
  <c r="K833" i="1"/>
  <c r="A834" i="1"/>
  <c r="P834" i="1" s="1" a="1"/>
  <c r="P834" i="1" s="1"/>
  <c r="K834" i="1"/>
  <c r="A835" i="1"/>
  <c r="P835" i="1" s="1" a="1"/>
  <c r="P835" i="1" s="1"/>
  <c r="K835" i="1"/>
  <c r="A836" i="1"/>
  <c r="P836" i="1" s="1" a="1"/>
  <c r="P836" i="1" s="1"/>
  <c r="K836" i="1"/>
  <c r="A837" i="1"/>
  <c r="P837" i="1" s="1" a="1"/>
  <c r="P837" i="1" s="1"/>
  <c r="K837" i="1"/>
  <c r="A838" i="1"/>
  <c r="P838" i="1" s="1" a="1"/>
  <c r="P838" i="1" s="1"/>
  <c r="K838" i="1"/>
  <c r="A839" i="1"/>
  <c r="P839" i="1" s="1" a="1"/>
  <c r="P839" i="1" s="1"/>
  <c r="K839" i="1"/>
  <c r="A840" i="1"/>
  <c r="P840" i="1" s="1" a="1"/>
  <c r="P840" i="1" s="1"/>
  <c r="K840" i="1"/>
  <c r="A841" i="1"/>
  <c r="P841" i="1" s="1" a="1"/>
  <c r="P841" i="1" s="1"/>
  <c r="K841" i="1"/>
  <c r="A842" i="1"/>
  <c r="P842" i="1" s="1" a="1"/>
  <c r="P842" i="1" s="1"/>
  <c r="K842" i="1"/>
  <c r="A843" i="1"/>
  <c r="P843" i="1" s="1" a="1"/>
  <c r="P843" i="1" s="1"/>
  <c r="K843" i="1"/>
  <c r="A844" i="1"/>
  <c r="P844" i="1" s="1" a="1"/>
  <c r="P844" i="1" s="1"/>
  <c r="K844" i="1"/>
  <c r="A845" i="1"/>
  <c r="P845" i="1" s="1" a="1"/>
  <c r="P845" i="1" s="1"/>
  <c r="K845" i="1"/>
  <c r="A846" i="1"/>
  <c r="P846" i="1" s="1" a="1"/>
  <c r="P846" i="1" s="1"/>
  <c r="K846" i="1"/>
  <c r="A847" i="1"/>
  <c r="P847" i="1" s="1" a="1"/>
  <c r="P847" i="1" s="1"/>
  <c r="K847" i="1"/>
  <c r="A848" i="1"/>
  <c r="P848" i="1" s="1" a="1"/>
  <c r="P848" i="1" s="1"/>
  <c r="K848" i="1"/>
  <c r="A849" i="1"/>
  <c r="P849" i="1" s="1" a="1"/>
  <c r="P849" i="1" s="1"/>
  <c r="K849" i="1"/>
  <c r="A850" i="1"/>
  <c r="P850" i="1" s="1" a="1"/>
  <c r="P850" i="1" s="1"/>
  <c r="K850" i="1"/>
  <c r="A851" i="1"/>
  <c r="P851" i="1" s="1" a="1"/>
  <c r="P851" i="1" s="1"/>
  <c r="K851" i="1"/>
  <c r="A852" i="1"/>
  <c r="P852" i="1" s="1" a="1"/>
  <c r="P852" i="1" s="1"/>
  <c r="K852" i="1"/>
  <c r="A853" i="1"/>
  <c r="P853" i="1" s="1" a="1"/>
  <c r="P853" i="1" s="1"/>
  <c r="K853" i="1"/>
  <c r="A854" i="1"/>
  <c r="P854" i="1" s="1" a="1"/>
  <c r="P854" i="1" s="1"/>
  <c r="K854" i="1"/>
  <c r="A855" i="1"/>
  <c r="P855" i="1" s="1" a="1"/>
  <c r="P855" i="1" s="1"/>
  <c r="K855" i="1"/>
  <c r="A856" i="1"/>
  <c r="P856" i="1" s="1" a="1"/>
  <c r="P856" i="1" s="1"/>
  <c r="K856" i="1"/>
  <c r="A857" i="1"/>
  <c r="P857" i="1" s="1" a="1"/>
  <c r="P857" i="1" s="1"/>
  <c r="K857" i="1"/>
  <c r="A858" i="1"/>
  <c r="P858" i="1" s="1" a="1"/>
  <c r="P858" i="1" s="1"/>
  <c r="K858" i="1"/>
  <c r="A859" i="1"/>
  <c r="P859" i="1" s="1" a="1"/>
  <c r="P859" i="1" s="1"/>
  <c r="K859" i="1"/>
  <c r="A860" i="1"/>
  <c r="P860" i="1" s="1" a="1"/>
  <c r="P860" i="1" s="1"/>
  <c r="K860" i="1"/>
  <c r="A861" i="1"/>
  <c r="P861" i="1" s="1" a="1"/>
  <c r="P861" i="1" s="1"/>
  <c r="K861" i="1"/>
  <c r="A862" i="1"/>
  <c r="P862" i="1" s="1" a="1"/>
  <c r="P862" i="1" s="1"/>
  <c r="K862" i="1"/>
  <c r="A863" i="1"/>
  <c r="P863" i="1" s="1" a="1"/>
  <c r="P863" i="1" s="1"/>
  <c r="K863" i="1"/>
  <c r="A864" i="1"/>
  <c r="P864" i="1" s="1" a="1"/>
  <c r="P864" i="1" s="1"/>
  <c r="K864" i="1"/>
  <c r="A865" i="1"/>
  <c r="P865" i="1" s="1" a="1"/>
  <c r="P865" i="1" s="1"/>
  <c r="K865" i="1"/>
  <c r="A866" i="1"/>
  <c r="P866" i="1" s="1" a="1"/>
  <c r="P866" i="1" s="1"/>
  <c r="K866" i="1"/>
  <c r="A867" i="1"/>
  <c r="P867" i="1" s="1" a="1"/>
  <c r="P867" i="1" s="1"/>
  <c r="K867" i="1"/>
  <c r="A868" i="1"/>
  <c r="P868" i="1" s="1" a="1"/>
  <c r="P868" i="1" s="1"/>
  <c r="K868" i="1"/>
  <c r="A869" i="1"/>
  <c r="P869" i="1" s="1" a="1"/>
  <c r="P869" i="1" s="1"/>
  <c r="K869" i="1"/>
  <c r="A870" i="1"/>
  <c r="P870" i="1" s="1" a="1"/>
  <c r="P870" i="1" s="1"/>
  <c r="K870" i="1"/>
  <c r="A871" i="1"/>
  <c r="P871" i="1" s="1" a="1"/>
  <c r="P871" i="1" s="1"/>
  <c r="K871" i="1"/>
  <c r="A872" i="1"/>
  <c r="P872" i="1" s="1" a="1"/>
  <c r="P872" i="1" s="1"/>
  <c r="K872" i="1"/>
  <c r="A873" i="1"/>
  <c r="P873" i="1" s="1" a="1"/>
  <c r="P873" i="1" s="1"/>
  <c r="K873" i="1"/>
  <c r="A874" i="1"/>
  <c r="P874" i="1" s="1" a="1"/>
  <c r="P874" i="1" s="1"/>
  <c r="K874" i="1"/>
  <c r="A875" i="1"/>
  <c r="P875" i="1" s="1" a="1"/>
  <c r="P875" i="1" s="1"/>
  <c r="K875" i="1"/>
  <c r="A876" i="1"/>
  <c r="P876" i="1" s="1" a="1"/>
  <c r="P876" i="1" s="1"/>
  <c r="K876" i="1"/>
  <c r="A877" i="1"/>
  <c r="P877" i="1" s="1" a="1"/>
  <c r="P877" i="1" s="1"/>
  <c r="K877" i="1"/>
  <c r="A878" i="1"/>
  <c r="P878" i="1" s="1" a="1"/>
  <c r="P878" i="1" s="1"/>
  <c r="K878" i="1"/>
  <c r="A879" i="1"/>
  <c r="P879" i="1" s="1" a="1"/>
  <c r="P879" i="1" s="1"/>
  <c r="K879" i="1"/>
  <c r="A880" i="1"/>
  <c r="P880" i="1" s="1" a="1"/>
  <c r="P880" i="1" s="1"/>
  <c r="K880" i="1"/>
  <c r="A881" i="1"/>
  <c r="P881" i="1" s="1" a="1"/>
  <c r="P881" i="1" s="1"/>
  <c r="K881" i="1"/>
  <c r="A882" i="1"/>
  <c r="P882" i="1" s="1" a="1"/>
  <c r="P882" i="1" s="1"/>
  <c r="K882" i="1"/>
  <c r="A883" i="1"/>
  <c r="P883" i="1" s="1" a="1"/>
  <c r="P883" i="1" s="1"/>
  <c r="K883" i="1"/>
  <c r="A884" i="1"/>
  <c r="P884" i="1" s="1" a="1"/>
  <c r="P884" i="1" s="1"/>
  <c r="K884" i="1"/>
  <c r="A885" i="1"/>
  <c r="P885" i="1" s="1" a="1"/>
  <c r="P885" i="1" s="1"/>
  <c r="K885" i="1"/>
  <c r="A886" i="1"/>
  <c r="P886" i="1" s="1" a="1"/>
  <c r="P886" i="1" s="1"/>
  <c r="K886" i="1"/>
  <c r="A887" i="1"/>
  <c r="P887" i="1" s="1" a="1"/>
  <c r="P887" i="1" s="1"/>
  <c r="K887" i="1"/>
  <c r="A888" i="1"/>
  <c r="P888" i="1" s="1" a="1"/>
  <c r="P888" i="1" s="1"/>
  <c r="K888" i="1"/>
  <c r="A889" i="1"/>
  <c r="P889" i="1" s="1" a="1"/>
  <c r="P889" i="1" s="1"/>
  <c r="K889" i="1"/>
  <c r="A890" i="1"/>
  <c r="P890" i="1" s="1" a="1"/>
  <c r="P890" i="1" s="1"/>
  <c r="K890" i="1"/>
  <c r="A891" i="1"/>
  <c r="P891" i="1" s="1" a="1"/>
  <c r="P891" i="1" s="1"/>
  <c r="K891" i="1"/>
  <c r="A892" i="1"/>
  <c r="P892" i="1" s="1" a="1"/>
  <c r="P892" i="1" s="1"/>
  <c r="K892" i="1"/>
  <c r="A893" i="1"/>
  <c r="P893" i="1" s="1" a="1"/>
  <c r="P893" i="1" s="1"/>
  <c r="K893" i="1"/>
  <c r="A894" i="1"/>
  <c r="P894" i="1" s="1" a="1"/>
  <c r="P894" i="1" s="1"/>
  <c r="K894" i="1"/>
  <c r="A895" i="1"/>
  <c r="P895" i="1" s="1" a="1"/>
  <c r="P895" i="1" s="1"/>
  <c r="K895" i="1"/>
  <c r="A896" i="1"/>
  <c r="P896" i="1" s="1" a="1"/>
  <c r="P896" i="1" s="1"/>
  <c r="K896" i="1"/>
  <c r="A897" i="1"/>
  <c r="P897" i="1" s="1" a="1"/>
  <c r="P897" i="1" s="1"/>
  <c r="K897" i="1"/>
  <c r="A898" i="1"/>
  <c r="P898" i="1" s="1" a="1"/>
  <c r="P898" i="1" s="1"/>
  <c r="K898" i="1"/>
  <c r="A899" i="1"/>
  <c r="P899" i="1" s="1" a="1"/>
  <c r="P899" i="1" s="1"/>
  <c r="K899" i="1"/>
  <c r="A900" i="1"/>
  <c r="P900" i="1" s="1" a="1"/>
  <c r="P900" i="1" s="1"/>
  <c r="K900" i="1"/>
  <c r="A901" i="1"/>
  <c r="P901" i="1" s="1" a="1"/>
  <c r="P901" i="1" s="1"/>
  <c r="K901" i="1"/>
  <c r="A902" i="1"/>
  <c r="P902" i="1" s="1" a="1"/>
  <c r="P902" i="1" s="1"/>
  <c r="K902" i="1"/>
  <c r="A903" i="1"/>
  <c r="P903" i="1" s="1" a="1"/>
  <c r="P903" i="1" s="1"/>
  <c r="K903" i="1"/>
  <c r="A904" i="1"/>
  <c r="P904" i="1" s="1" a="1"/>
  <c r="P904" i="1" s="1"/>
  <c r="K904" i="1"/>
  <c r="A905" i="1"/>
  <c r="P905" i="1" s="1" a="1"/>
  <c r="P905" i="1" s="1"/>
  <c r="K905" i="1"/>
  <c r="A906" i="1"/>
  <c r="P906" i="1" s="1" a="1"/>
  <c r="P906" i="1" s="1"/>
  <c r="K906" i="1"/>
  <c r="A907" i="1"/>
  <c r="P907" i="1" s="1" a="1"/>
  <c r="P907" i="1" s="1"/>
  <c r="K907" i="1"/>
  <c r="A908" i="1"/>
  <c r="P908" i="1" s="1" a="1"/>
  <c r="P908" i="1" s="1"/>
  <c r="K908" i="1"/>
  <c r="A909" i="1"/>
  <c r="P909" i="1" s="1" a="1"/>
  <c r="P909" i="1" s="1"/>
  <c r="K909" i="1"/>
  <c r="A910" i="1"/>
  <c r="P910" i="1" s="1" a="1"/>
  <c r="P910" i="1" s="1"/>
  <c r="K910" i="1"/>
  <c r="A911" i="1"/>
  <c r="P911" i="1" s="1" a="1"/>
  <c r="P911" i="1" s="1"/>
  <c r="K911" i="1"/>
  <c r="A912" i="1"/>
  <c r="P912" i="1" s="1" a="1"/>
  <c r="P912" i="1" s="1"/>
  <c r="K912" i="1"/>
  <c r="A913" i="1"/>
  <c r="P913" i="1" s="1" a="1"/>
  <c r="P913" i="1" s="1"/>
  <c r="K913" i="1"/>
  <c r="A914" i="1"/>
  <c r="P914" i="1" s="1" a="1"/>
  <c r="P914" i="1" s="1"/>
  <c r="K914" i="1"/>
  <c r="A915" i="1"/>
  <c r="P915" i="1" s="1" a="1"/>
  <c r="P915" i="1" s="1"/>
  <c r="K915" i="1"/>
  <c r="A916" i="1"/>
  <c r="P916" i="1" s="1" a="1"/>
  <c r="P916" i="1" s="1"/>
  <c r="K916" i="1"/>
  <c r="A917" i="1"/>
  <c r="P917" i="1" s="1" a="1"/>
  <c r="P917" i="1" s="1"/>
  <c r="K917" i="1"/>
  <c r="A918" i="1"/>
  <c r="P918" i="1" s="1" a="1"/>
  <c r="P918" i="1" s="1"/>
  <c r="K918" i="1"/>
  <c r="A919" i="1"/>
  <c r="P919" i="1" s="1" a="1"/>
  <c r="P919" i="1" s="1"/>
  <c r="K919" i="1"/>
  <c r="A920" i="1"/>
  <c r="P920" i="1" s="1" a="1"/>
  <c r="P920" i="1" s="1"/>
  <c r="K920" i="1"/>
  <c r="A921" i="1"/>
  <c r="P921" i="1" s="1" a="1"/>
  <c r="P921" i="1" s="1"/>
  <c r="K921" i="1"/>
  <c r="A922" i="1"/>
  <c r="P922" i="1" s="1" a="1"/>
  <c r="P922" i="1" s="1"/>
  <c r="K922" i="1"/>
  <c r="A923" i="1"/>
  <c r="P923" i="1" s="1" a="1"/>
  <c r="P923" i="1" s="1"/>
  <c r="K923" i="1"/>
  <c r="A924" i="1"/>
  <c r="P924" i="1" s="1" a="1"/>
  <c r="P924" i="1" s="1"/>
  <c r="K924" i="1"/>
  <c r="A925" i="1"/>
  <c r="P925" i="1" s="1" a="1"/>
  <c r="P925" i="1" s="1"/>
  <c r="K925" i="1"/>
  <c r="A926" i="1"/>
  <c r="P926" i="1" s="1" a="1"/>
  <c r="P926" i="1" s="1"/>
  <c r="K926" i="1"/>
  <c r="A927" i="1"/>
  <c r="P927" i="1" s="1" a="1"/>
  <c r="P927" i="1" s="1"/>
  <c r="K927" i="1"/>
  <c r="A928" i="1"/>
  <c r="P928" i="1" s="1" a="1"/>
  <c r="P928" i="1" s="1"/>
  <c r="K928" i="1"/>
  <c r="A929" i="1"/>
  <c r="P929" i="1" s="1" a="1"/>
  <c r="P929" i="1" s="1"/>
  <c r="K929" i="1"/>
  <c r="A930" i="1"/>
  <c r="P930" i="1" s="1" a="1"/>
  <c r="P930" i="1" s="1"/>
  <c r="K930" i="1"/>
  <c r="A931" i="1"/>
  <c r="P931" i="1" s="1" a="1"/>
  <c r="P931" i="1" s="1"/>
  <c r="K931" i="1"/>
  <c r="A932" i="1"/>
  <c r="P932" i="1" s="1" a="1"/>
  <c r="P932" i="1" s="1"/>
  <c r="K932" i="1"/>
  <c r="A933" i="1"/>
  <c r="P933" i="1" s="1" a="1"/>
  <c r="P933" i="1" s="1"/>
  <c r="K933" i="1"/>
  <c r="A934" i="1"/>
  <c r="P934" i="1" s="1" a="1"/>
  <c r="P934" i="1" s="1"/>
  <c r="K934" i="1"/>
  <c r="A935" i="1"/>
  <c r="P935" i="1" s="1" a="1"/>
  <c r="P935" i="1" s="1"/>
  <c r="K935" i="1"/>
  <c r="A936" i="1"/>
  <c r="P936" i="1" s="1" a="1"/>
  <c r="P936" i="1" s="1"/>
  <c r="K936" i="1"/>
  <c r="A937" i="1"/>
  <c r="P937" i="1" s="1" a="1"/>
  <c r="P937" i="1" s="1"/>
  <c r="K937" i="1"/>
  <c r="A938" i="1"/>
  <c r="P938" i="1" s="1" a="1"/>
  <c r="P938" i="1" s="1"/>
  <c r="K938" i="1"/>
  <c r="A939" i="1"/>
  <c r="P939" i="1" s="1" a="1"/>
  <c r="P939" i="1" s="1"/>
  <c r="K939" i="1"/>
  <c r="A940" i="1"/>
  <c r="P940" i="1" s="1" a="1"/>
  <c r="P940" i="1" s="1"/>
  <c r="K940" i="1"/>
  <c r="A941" i="1"/>
  <c r="P941" i="1" s="1" a="1"/>
  <c r="P941" i="1" s="1"/>
  <c r="K941" i="1"/>
  <c r="A942" i="1"/>
  <c r="P942" i="1" s="1" a="1"/>
  <c r="P942" i="1" s="1"/>
  <c r="K942" i="1"/>
  <c r="A943" i="1"/>
  <c r="P943" i="1" s="1" a="1"/>
  <c r="P943" i="1" s="1"/>
  <c r="K943" i="1"/>
  <c r="A944" i="1"/>
  <c r="P944" i="1" s="1" a="1"/>
  <c r="P944" i="1" s="1"/>
  <c r="K944" i="1"/>
  <c r="A945" i="1"/>
  <c r="P945" i="1" s="1" a="1"/>
  <c r="P945" i="1" s="1"/>
  <c r="K945" i="1"/>
  <c r="A946" i="1"/>
  <c r="P946" i="1" s="1" a="1"/>
  <c r="P946" i="1" s="1"/>
  <c r="K946" i="1"/>
  <c r="A947" i="1"/>
  <c r="P947" i="1" s="1" a="1"/>
  <c r="P947" i="1" s="1"/>
  <c r="K947" i="1"/>
  <c r="A948" i="1"/>
  <c r="P948" i="1" s="1" a="1"/>
  <c r="P948" i="1" s="1"/>
  <c r="K948" i="1"/>
  <c r="A949" i="1"/>
  <c r="P949" i="1" s="1" a="1"/>
  <c r="P949" i="1" s="1"/>
  <c r="K949" i="1"/>
  <c r="A950" i="1"/>
  <c r="P950" i="1" s="1" a="1"/>
  <c r="P950" i="1" s="1"/>
  <c r="K950" i="1"/>
  <c r="A951" i="1"/>
  <c r="P951" i="1" s="1" a="1"/>
  <c r="P951" i="1" s="1"/>
  <c r="K951" i="1"/>
  <c r="A952" i="1"/>
  <c r="P952" i="1" s="1" a="1"/>
  <c r="P952" i="1" s="1"/>
  <c r="K952" i="1"/>
  <c r="A953" i="1"/>
  <c r="P953" i="1" s="1" a="1"/>
  <c r="P953" i="1" s="1"/>
  <c r="K953" i="1"/>
  <c r="A954" i="1"/>
  <c r="P954" i="1" s="1" a="1"/>
  <c r="P954" i="1" s="1"/>
  <c r="K954" i="1"/>
  <c r="A955" i="1"/>
  <c r="P955" i="1" s="1" a="1"/>
  <c r="P955" i="1" s="1"/>
  <c r="K955" i="1"/>
  <c r="A956" i="1"/>
  <c r="P956" i="1" s="1" a="1"/>
  <c r="P956" i="1" s="1"/>
  <c r="K956" i="1"/>
  <c r="A957" i="1"/>
  <c r="P957" i="1" s="1" a="1"/>
  <c r="P957" i="1" s="1"/>
  <c r="K957" i="1"/>
  <c r="A958" i="1"/>
  <c r="P958" i="1" s="1" a="1"/>
  <c r="P958" i="1" s="1"/>
  <c r="K958" i="1"/>
  <c r="A959" i="1"/>
  <c r="P959" i="1" s="1" a="1"/>
  <c r="P959" i="1" s="1"/>
  <c r="K959" i="1"/>
  <c r="A960" i="1"/>
  <c r="P960" i="1" s="1" a="1"/>
  <c r="P960" i="1" s="1"/>
  <c r="K960" i="1"/>
  <c r="A961" i="1"/>
  <c r="P961" i="1" s="1" a="1"/>
  <c r="P961" i="1" s="1"/>
  <c r="K961" i="1"/>
  <c r="A962" i="1"/>
  <c r="P962" i="1" s="1" a="1"/>
  <c r="P962" i="1" s="1"/>
  <c r="K962" i="1"/>
  <c r="A963" i="1"/>
  <c r="P963" i="1" s="1" a="1"/>
  <c r="P963" i="1" s="1"/>
  <c r="K963" i="1"/>
  <c r="A964" i="1"/>
  <c r="P964" i="1" s="1" a="1"/>
  <c r="P964" i="1" s="1"/>
  <c r="K964" i="1"/>
  <c r="A965" i="1"/>
  <c r="P965" i="1" s="1" a="1"/>
  <c r="P965" i="1" s="1"/>
  <c r="K965" i="1"/>
  <c r="A966" i="1"/>
  <c r="P966" i="1" s="1" a="1"/>
  <c r="P966" i="1" s="1"/>
  <c r="K966" i="1"/>
  <c r="A967" i="1"/>
  <c r="P967" i="1" s="1" a="1"/>
  <c r="P967" i="1" s="1"/>
  <c r="K967" i="1"/>
  <c r="A968" i="1"/>
  <c r="P968" i="1" s="1" a="1"/>
  <c r="P968" i="1" s="1"/>
  <c r="K968" i="1"/>
  <c r="A969" i="1"/>
  <c r="P969" i="1" s="1" a="1"/>
  <c r="P969" i="1" s="1"/>
  <c r="K969" i="1"/>
  <c r="A970" i="1"/>
  <c r="P970" i="1" s="1" a="1"/>
  <c r="P970" i="1" s="1"/>
  <c r="K970" i="1"/>
  <c r="A971" i="1"/>
  <c r="P971" i="1" s="1" a="1"/>
  <c r="P971" i="1" s="1"/>
  <c r="K971" i="1"/>
  <c r="A972" i="1"/>
  <c r="P972" i="1" s="1" a="1"/>
  <c r="P972" i="1" s="1"/>
  <c r="K972" i="1"/>
  <c r="A973" i="1"/>
  <c r="P973" i="1" s="1" a="1"/>
  <c r="P973" i="1" s="1"/>
  <c r="K973" i="1"/>
  <c r="A974" i="1"/>
  <c r="P974" i="1" s="1" a="1"/>
  <c r="P974" i="1" s="1"/>
  <c r="K974" i="1"/>
  <c r="A975" i="1"/>
  <c r="P975" i="1" s="1" a="1"/>
  <c r="P975" i="1" s="1"/>
  <c r="K975" i="1"/>
  <c r="A976" i="1"/>
  <c r="P976" i="1" s="1" a="1"/>
  <c r="P976" i="1" s="1"/>
  <c r="K976" i="1"/>
  <c r="A977" i="1"/>
  <c r="P977" i="1" s="1" a="1"/>
  <c r="P977" i="1" s="1"/>
  <c r="K977" i="1"/>
  <c r="A978" i="1"/>
  <c r="P978" i="1" s="1" a="1"/>
  <c r="P978" i="1" s="1"/>
  <c r="K978" i="1"/>
  <c r="A979" i="1"/>
  <c r="P979" i="1" s="1" a="1"/>
  <c r="P979" i="1" s="1"/>
  <c r="K979" i="1"/>
  <c r="A980" i="1"/>
  <c r="P980" i="1" s="1" a="1"/>
  <c r="P980" i="1" s="1"/>
  <c r="K980" i="1"/>
  <c r="A981" i="1"/>
  <c r="P981" i="1" s="1" a="1"/>
  <c r="P981" i="1" s="1"/>
  <c r="K981" i="1"/>
  <c r="A982" i="1"/>
  <c r="P982" i="1" s="1" a="1"/>
  <c r="P982" i="1" s="1"/>
  <c r="K982" i="1"/>
  <c r="A983" i="1"/>
  <c r="P983" i="1" s="1" a="1"/>
  <c r="P983" i="1" s="1"/>
  <c r="K983" i="1"/>
  <c r="A984" i="1"/>
  <c r="P984" i="1" s="1" a="1"/>
  <c r="P984" i="1" s="1"/>
  <c r="K984" i="1"/>
  <c r="A985" i="1"/>
  <c r="P985" i="1" s="1" a="1"/>
  <c r="P985" i="1" s="1"/>
  <c r="K985" i="1"/>
  <c r="A986" i="1"/>
  <c r="P986" i="1" s="1" a="1"/>
  <c r="P986" i="1" s="1"/>
  <c r="K986" i="1"/>
  <c r="A987" i="1"/>
  <c r="P987" i="1" s="1" a="1"/>
  <c r="P987" i="1" s="1"/>
  <c r="K987" i="1"/>
  <c r="A988" i="1"/>
  <c r="P988" i="1" s="1" a="1"/>
  <c r="P988" i="1" s="1"/>
  <c r="K988" i="1"/>
  <c r="A989" i="1"/>
  <c r="P989" i="1" s="1" a="1"/>
  <c r="P989" i="1" s="1"/>
  <c r="K989" i="1"/>
  <c r="A990" i="1"/>
  <c r="P990" i="1" s="1" a="1"/>
  <c r="P990" i="1" s="1"/>
  <c r="K990" i="1"/>
  <c r="A991" i="1"/>
  <c r="P991" i="1" s="1" a="1"/>
  <c r="P991" i="1" s="1"/>
  <c r="K991" i="1"/>
  <c r="A992" i="1"/>
  <c r="P992" i="1" s="1" a="1"/>
  <c r="P992" i="1" s="1"/>
  <c r="K992" i="1"/>
  <c r="A993" i="1"/>
  <c r="P993" i="1" s="1" a="1"/>
  <c r="P993" i="1" s="1"/>
  <c r="K993" i="1"/>
  <c r="A994" i="1"/>
  <c r="P994" i="1" s="1" a="1"/>
  <c r="P994" i="1" s="1"/>
  <c r="K994" i="1"/>
  <c r="A995" i="1"/>
  <c r="P995" i="1" s="1" a="1"/>
  <c r="P995" i="1" s="1"/>
  <c r="K995" i="1"/>
  <c r="A996" i="1"/>
  <c r="P996" i="1" s="1" a="1"/>
  <c r="P996" i="1" s="1"/>
  <c r="K996" i="1"/>
  <c r="A997" i="1"/>
  <c r="P997" i="1" s="1" a="1"/>
  <c r="P997" i="1" s="1"/>
  <c r="K997" i="1"/>
  <c r="A998" i="1"/>
  <c r="P998" i="1" s="1" a="1"/>
  <c r="P998" i="1" s="1"/>
  <c r="K998" i="1"/>
  <c r="A999" i="1"/>
  <c r="P999" i="1" s="1" a="1"/>
  <c r="P999" i="1" s="1"/>
  <c r="K999" i="1"/>
  <c r="A1000" i="1"/>
  <c r="P1000" i="1" s="1" a="1"/>
  <c r="P1000" i="1" s="1"/>
  <c r="K1000" i="1"/>
  <c r="N4" i="1"/>
  <c r="O4" i="1" s="1"/>
  <c r="A8" i="1"/>
  <c r="P8" i="1" s="1" a="1"/>
  <c r="P8" i="1" s="1"/>
  <c r="N5" i="1"/>
  <c r="O5" i="1" s="1"/>
  <c r="N6" i="1"/>
  <c r="O6" i="1" s="1"/>
  <c r="O578" i="1"/>
  <c r="N578" i="1"/>
  <c r="O579" i="1"/>
  <c r="N579" i="1"/>
  <c r="O580" i="1"/>
  <c r="N580" i="1"/>
  <c r="O581" i="1"/>
  <c r="N581" i="1"/>
  <c r="O582" i="1"/>
  <c r="N582" i="1"/>
  <c r="O583" i="1"/>
  <c r="N583" i="1"/>
  <c r="O584" i="1"/>
  <c r="N584" i="1"/>
  <c r="N585" i="1"/>
  <c r="O585" i="1"/>
  <c r="O586" i="1"/>
  <c r="N586" i="1"/>
  <c r="O587" i="1"/>
  <c r="N587" i="1"/>
  <c r="O588" i="1"/>
  <c r="N588" i="1"/>
  <c r="O589" i="1"/>
  <c r="N589" i="1"/>
  <c r="O590" i="1"/>
  <c r="N590" i="1"/>
  <c r="N591" i="1"/>
  <c r="O591" i="1"/>
  <c r="O592" i="1"/>
  <c r="N592" i="1"/>
  <c r="N593" i="1"/>
  <c r="O593" i="1"/>
  <c r="O594" i="1"/>
  <c r="N594" i="1"/>
  <c r="N595" i="1"/>
  <c r="O595" i="1"/>
  <c r="O596" i="1"/>
  <c r="N596" i="1"/>
  <c r="O597" i="1"/>
  <c r="N597" i="1"/>
  <c r="O598" i="1"/>
  <c r="N598" i="1"/>
  <c r="O599" i="1"/>
  <c r="N599" i="1"/>
  <c r="O600" i="1"/>
  <c r="N600" i="1"/>
  <c r="O601" i="1"/>
  <c r="N601" i="1"/>
  <c r="O602" i="1"/>
  <c r="N602" i="1"/>
  <c r="O603" i="1"/>
  <c r="N603" i="1"/>
  <c r="O604" i="1"/>
  <c r="N604" i="1"/>
  <c r="O605" i="1"/>
  <c r="N605" i="1"/>
  <c r="O606" i="1"/>
  <c r="N606" i="1"/>
  <c r="O607" i="1"/>
  <c r="N607" i="1"/>
  <c r="N608" i="1"/>
  <c r="O608" i="1"/>
  <c r="N609" i="1"/>
  <c r="O609" i="1"/>
  <c r="N610" i="1"/>
  <c r="O610" i="1"/>
  <c r="N611" i="1"/>
  <c r="O611" i="1"/>
  <c r="N612" i="1"/>
  <c r="O612" i="1"/>
  <c r="O613" i="1"/>
  <c r="N613" i="1"/>
  <c r="O614" i="1"/>
  <c r="N614" i="1"/>
  <c r="O615" i="1"/>
  <c r="N615" i="1"/>
  <c r="O616" i="1"/>
  <c r="N616" i="1"/>
  <c r="O617" i="1"/>
  <c r="N617" i="1"/>
  <c r="O618" i="1"/>
  <c r="N618" i="1"/>
  <c r="O619" i="1"/>
  <c r="N619" i="1"/>
  <c r="O620" i="1"/>
  <c r="N620" i="1"/>
  <c r="O621" i="1"/>
  <c r="N621" i="1"/>
  <c r="O622" i="1"/>
  <c r="N622" i="1"/>
  <c r="O623" i="1"/>
  <c r="N623" i="1"/>
  <c r="N624" i="1"/>
  <c r="O624" i="1"/>
  <c r="O625" i="1"/>
  <c r="N625" i="1"/>
  <c r="O626" i="1"/>
  <c r="N626" i="1"/>
  <c r="O627" i="1"/>
  <c r="N627" i="1"/>
  <c r="O628" i="1"/>
  <c r="N628" i="1"/>
  <c r="O629" i="1"/>
  <c r="N629" i="1"/>
  <c r="O630" i="1"/>
  <c r="N630" i="1"/>
  <c r="N631" i="1"/>
  <c r="O631" i="1"/>
  <c r="N632" i="1"/>
  <c r="O632" i="1"/>
  <c r="N633" i="1"/>
  <c r="O633" i="1"/>
  <c r="N634" i="1"/>
  <c r="O634" i="1"/>
  <c r="N635" i="1"/>
  <c r="O635" i="1"/>
  <c r="N636" i="1"/>
  <c r="O636" i="1"/>
  <c r="N637" i="1"/>
  <c r="O637" i="1"/>
  <c r="N638" i="1"/>
  <c r="O638" i="1"/>
  <c r="O639" i="1"/>
  <c r="N639" i="1"/>
  <c r="O640" i="1"/>
  <c r="N640" i="1"/>
  <c r="N641" i="1"/>
  <c r="O641" i="1"/>
  <c r="O642" i="1"/>
  <c r="N642" i="1"/>
  <c r="O643" i="1"/>
  <c r="N643" i="1"/>
  <c r="O644" i="1"/>
  <c r="N644" i="1"/>
  <c r="O645" i="1"/>
  <c r="N645" i="1"/>
  <c r="O646" i="1"/>
  <c r="N646" i="1"/>
  <c r="O647" i="1"/>
  <c r="N647" i="1"/>
  <c r="O648" i="1"/>
  <c r="N648" i="1"/>
  <c r="N649" i="1"/>
  <c r="O649" i="1"/>
  <c r="N650" i="1"/>
  <c r="O650" i="1"/>
  <c r="N651" i="1"/>
  <c r="O651" i="1"/>
  <c r="N652" i="1"/>
  <c r="O652" i="1"/>
  <c r="O653" i="1"/>
  <c r="N653" i="1"/>
  <c r="N654" i="1"/>
  <c r="O654" i="1"/>
  <c r="O655" i="1"/>
  <c r="N655" i="1"/>
  <c r="N656" i="1"/>
  <c r="O656" i="1"/>
  <c r="O657" i="1"/>
  <c r="N657" i="1"/>
  <c r="N658" i="1"/>
  <c r="O658" i="1"/>
  <c r="N659" i="1"/>
  <c r="O659" i="1"/>
  <c r="O660" i="1"/>
  <c r="N660" i="1"/>
  <c r="O661" i="1"/>
  <c r="N661" i="1"/>
  <c r="O662" i="1"/>
  <c r="N662" i="1"/>
  <c r="O663" i="1"/>
  <c r="N663" i="1"/>
  <c r="O664" i="1"/>
  <c r="N664" i="1"/>
  <c r="O665" i="1"/>
  <c r="N665" i="1"/>
  <c r="O666" i="1"/>
  <c r="N666" i="1"/>
  <c r="O667" i="1"/>
  <c r="N667" i="1"/>
  <c r="O668" i="1"/>
  <c r="N668" i="1"/>
  <c r="O669" i="1"/>
  <c r="N669" i="1"/>
  <c r="N7" i="1"/>
  <c r="O7" i="1" s="1"/>
  <c r="Q3" i="1"/>
  <c r="U3" i="1" s="1"/>
  <c r="R3" i="1" a="1"/>
  <c r="R3" i="1" s="1"/>
  <c r="S3" i="1" s="1"/>
  <c r="V3" i="1" s="1"/>
  <c r="R4" i="1" a="1"/>
  <c r="R4" i="1" s="1"/>
  <c r="S4" i="1" s="1"/>
  <c r="V4" i="1" s="1"/>
  <c r="Q4" i="1"/>
  <c r="U4" i="1" s="1"/>
  <c r="Q5" i="1"/>
  <c r="U5" i="1" s="1"/>
  <c r="R5" i="1" a="1"/>
  <c r="R5" i="1" s="1"/>
  <c r="S5" i="1" s="1"/>
  <c r="V5" i="1" s="1"/>
  <c r="R6" i="1" a="1"/>
  <c r="R6" i="1" s="1"/>
  <c r="Q6" i="1"/>
  <c r="R7" i="1" a="1"/>
  <c r="R7" i="1" s="1"/>
  <c r="Q7" i="1"/>
  <c r="Q578" i="1"/>
  <c r="U578" i="1" s="1"/>
  <c r="R578" i="1" a="1"/>
  <c r="R578" i="1" s="1"/>
  <c r="S578" i="1" s="1"/>
  <c r="V578" i="1" s="1"/>
  <c r="Q579" i="1"/>
  <c r="U579" i="1" s="1"/>
  <c r="R579" i="1" a="1"/>
  <c r="R579" i="1" s="1"/>
  <c r="S579" i="1" s="1"/>
  <c r="V579" i="1" s="1"/>
  <c r="R580" i="1" a="1"/>
  <c r="R580" i="1" s="1"/>
  <c r="S580" i="1" s="1"/>
  <c r="V580" i="1" s="1"/>
  <c r="Q580" i="1"/>
  <c r="U580" i="1" s="1"/>
  <c r="R581" i="1" a="1"/>
  <c r="R581" i="1" s="1"/>
  <c r="S581" i="1" s="1"/>
  <c r="V581" i="1" s="1"/>
  <c r="Q581" i="1"/>
  <c r="U581" i="1" s="1"/>
  <c r="R582" i="1" a="1"/>
  <c r="R582" i="1" s="1"/>
  <c r="S582" i="1" s="1"/>
  <c r="V582" i="1" s="1"/>
  <c r="Q582" i="1"/>
  <c r="U582" i="1" s="1"/>
  <c r="R583" i="1" a="1"/>
  <c r="R583" i="1" s="1"/>
  <c r="S583" i="1" s="1"/>
  <c r="V583" i="1" s="1"/>
  <c r="Q583" i="1"/>
  <c r="U583" i="1" s="1"/>
  <c r="R584" i="1" a="1"/>
  <c r="R584" i="1" s="1"/>
  <c r="S584" i="1" s="1"/>
  <c r="V584" i="1" s="1"/>
  <c r="Q584" i="1"/>
  <c r="U584" i="1" s="1"/>
  <c r="R585" i="1" a="1"/>
  <c r="R585" i="1" s="1"/>
  <c r="S585" i="1" s="1"/>
  <c r="V585" i="1" s="1"/>
  <c r="Q585" i="1"/>
  <c r="U585" i="1" s="1"/>
  <c r="R586" i="1" a="1"/>
  <c r="R586" i="1" s="1"/>
  <c r="S586" i="1" s="1"/>
  <c r="V586" i="1" s="1"/>
  <c r="Q586" i="1"/>
  <c r="U586" i="1" s="1"/>
  <c r="R587" i="1" a="1"/>
  <c r="R587" i="1" s="1"/>
  <c r="S587" i="1" s="1"/>
  <c r="V587" i="1" s="1"/>
  <c r="Q587" i="1"/>
  <c r="U587" i="1" s="1"/>
  <c r="R588" i="1" a="1"/>
  <c r="R588" i="1" s="1"/>
  <c r="S588" i="1" s="1"/>
  <c r="V588" i="1" s="1"/>
  <c r="Q588" i="1"/>
  <c r="U588" i="1" s="1"/>
  <c r="R589" i="1" a="1"/>
  <c r="R589" i="1" s="1"/>
  <c r="S589" i="1" s="1"/>
  <c r="V589" i="1" s="1"/>
  <c r="Q589" i="1"/>
  <c r="U589" i="1" s="1"/>
  <c r="R590" i="1" a="1"/>
  <c r="R590" i="1" s="1"/>
  <c r="S590" i="1" s="1"/>
  <c r="V590" i="1" s="1"/>
  <c r="Q590" i="1"/>
  <c r="U590" i="1" s="1"/>
  <c r="R591" i="1" a="1"/>
  <c r="R591" i="1" s="1"/>
  <c r="S591" i="1" s="1"/>
  <c r="V591" i="1" s="1"/>
  <c r="Q591" i="1"/>
  <c r="U591" i="1" s="1"/>
  <c r="R592" i="1" a="1"/>
  <c r="R592" i="1" s="1"/>
  <c r="S592" i="1" s="1"/>
  <c r="V592" i="1" s="1"/>
  <c r="Q592" i="1"/>
  <c r="U592" i="1" s="1"/>
  <c r="R593" i="1" a="1"/>
  <c r="R593" i="1" s="1"/>
  <c r="S593" i="1" s="1"/>
  <c r="V593" i="1" s="1"/>
  <c r="Q593" i="1"/>
  <c r="U593" i="1" s="1"/>
  <c r="R594" i="1" a="1"/>
  <c r="R594" i="1" s="1"/>
  <c r="S594" i="1" s="1"/>
  <c r="V594" i="1" s="1"/>
  <c r="Q594" i="1"/>
  <c r="U594" i="1" s="1"/>
  <c r="R595" i="1" a="1"/>
  <c r="R595" i="1" s="1"/>
  <c r="S595" i="1" s="1"/>
  <c r="V595" i="1" s="1"/>
  <c r="Q595" i="1"/>
  <c r="U595" i="1" s="1"/>
  <c r="R596" i="1" a="1"/>
  <c r="R596" i="1" s="1"/>
  <c r="S596" i="1" s="1"/>
  <c r="V596" i="1" s="1"/>
  <c r="Q596" i="1"/>
  <c r="U596" i="1" s="1"/>
  <c r="R597" i="1" a="1"/>
  <c r="R597" i="1" s="1"/>
  <c r="S597" i="1" s="1"/>
  <c r="V597" i="1" s="1"/>
  <c r="Q597" i="1"/>
  <c r="U597" i="1" s="1"/>
  <c r="R598" i="1" a="1"/>
  <c r="R598" i="1" s="1"/>
  <c r="S598" i="1" s="1"/>
  <c r="V598" i="1" s="1"/>
  <c r="Q598" i="1"/>
  <c r="U598" i="1" s="1"/>
  <c r="R599" i="1" a="1"/>
  <c r="R599" i="1" s="1"/>
  <c r="S599" i="1" s="1"/>
  <c r="V599" i="1" s="1"/>
  <c r="Q599" i="1"/>
  <c r="U599" i="1" s="1"/>
  <c r="R600" i="1" a="1"/>
  <c r="R600" i="1" s="1"/>
  <c r="S600" i="1" s="1"/>
  <c r="V600" i="1" s="1"/>
  <c r="Q600" i="1"/>
  <c r="U600" i="1" s="1"/>
  <c r="R601" i="1" a="1"/>
  <c r="R601" i="1" s="1"/>
  <c r="S601" i="1" s="1"/>
  <c r="V601" i="1" s="1"/>
  <c r="Q601" i="1"/>
  <c r="U601" i="1" s="1"/>
  <c r="R602" i="1" a="1"/>
  <c r="R602" i="1" s="1"/>
  <c r="S602" i="1" s="1"/>
  <c r="V602" i="1" s="1"/>
  <c r="Q602" i="1"/>
  <c r="U602" i="1" s="1"/>
  <c r="R603" i="1" a="1"/>
  <c r="R603" i="1" s="1"/>
  <c r="S603" i="1" s="1"/>
  <c r="V603" i="1" s="1"/>
  <c r="Q603" i="1"/>
  <c r="U603" i="1" s="1"/>
  <c r="R604" i="1" a="1"/>
  <c r="R604" i="1" s="1"/>
  <c r="S604" i="1" s="1"/>
  <c r="V604" i="1" s="1"/>
  <c r="Q604" i="1"/>
  <c r="U604" i="1" s="1"/>
  <c r="R605" i="1" a="1"/>
  <c r="R605" i="1" s="1"/>
  <c r="S605" i="1" s="1"/>
  <c r="V605" i="1" s="1"/>
  <c r="Q605" i="1"/>
  <c r="U605" i="1" s="1"/>
  <c r="R606" i="1" a="1"/>
  <c r="R606" i="1" s="1"/>
  <c r="S606" i="1" s="1"/>
  <c r="V606" i="1" s="1"/>
  <c r="Q606" i="1"/>
  <c r="U606" i="1" s="1"/>
  <c r="R607" i="1" a="1"/>
  <c r="R607" i="1" s="1"/>
  <c r="S607" i="1" s="1"/>
  <c r="V607" i="1" s="1"/>
  <c r="Q607" i="1"/>
  <c r="U607" i="1" s="1"/>
  <c r="R608" i="1" a="1"/>
  <c r="R608" i="1" s="1"/>
  <c r="S608" i="1" s="1"/>
  <c r="V608" i="1" s="1"/>
  <c r="Q608" i="1"/>
  <c r="U608" i="1" s="1"/>
  <c r="R609" i="1" a="1"/>
  <c r="R609" i="1" s="1"/>
  <c r="S609" i="1" s="1"/>
  <c r="V609" i="1" s="1"/>
  <c r="Q609" i="1"/>
  <c r="U609" i="1" s="1"/>
  <c r="R610" i="1" a="1"/>
  <c r="R610" i="1" s="1"/>
  <c r="S610" i="1" s="1"/>
  <c r="V610" i="1" s="1"/>
  <c r="Q610" i="1"/>
  <c r="U610" i="1" s="1"/>
  <c r="R611" i="1" a="1"/>
  <c r="R611" i="1" s="1"/>
  <c r="S611" i="1" s="1"/>
  <c r="V611" i="1" s="1"/>
  <c r="Q611" i="1"/>
  <c r="U611" i="1" s="1"/>
  <c r="R612" i="1" a="1"/>
  <c r="R612" i="1" s="1"/>
  <c r="S612" i="1" s="1"/>
  <c r="V612" i="1" s="1"/>
  <c r="Q612" i="1"/>
  <c r="U612" i="1" s="1"/>
  <c r="Q613" i="1"/>
  <c r="U613" i="1" s="1"/>
  <c r="R613" i="1" a="1"/>
  <c r="R613" i="1" s="1"/>
  <c r="S613" i="1" s="1"/>
  <c r="V613" i="1" s="1"/>
  <c r="Q614" i="1"/>
  <c r="U614" i="1" s="1"/>
  <c r="R614" i="1" a="1"/>
  <c r="R614" i="1" s="1"/>
  <c r="S614" i="1" s="1"/>
  <c r="V614" i="1" s="1"/>
  <c r="Q615" i="1"/>
  <c r="U615" i="1" s="1"/>
  <c r="R615" i="1" a="1"/>
  <c r="R615" i="1" s="1"/>
  <c r="S615" i="1" s="1"/>
  <c r="V615" i="1" s="1"/>
  <c r="Q616" i="1"/>
  <c r="U616" i="1" s="1"/>
  <c r="R616" i="1" a="1"/>
  <c r="R616" i="1" s="1"/>
  <c r="S616" i="1" s="1"/>
  <c r="V616" i="1" s="1"/>
  <c r="Q617" i="1"/>
  <c r="U617" i="1" s="1"/>
  <c r="R617" i="1" a="1"/>
  <c r="R617" i="1" s="1"/>
  <c r="S617" i="1" s="1"/>
  <c r="V617" i="1" s="1"/>
  <c r="Q618" i="1"/>
  <c r="U618" i="1" s="1"/>
  <c r="R618" i="1" a="1"/>
  <c r="R618" i="1" s="1"/>
  <c r="S618" i="1" s="1"/>
  <c r="V618" i="1" s="1"/>
  <c r="Q619" i="1"/>
  <c r="U619" i="1" s="1"/>
  <c r="R619" i="1" a="1"/>
  <c r="R619" i="1" s="1"/>
  <c r="S619" i="1" s="1"/>
  <c r="V619" i="1" s="1"/>
  <c r="R620" i="1" a="1"/>
  <c r="R620" i="1" s="1"/>
  <c r="Q620" i="1"/>
  <c r="U620" i="1" s="1"/>
  <c r="R621" i="1" a="1"/>
  <c r="R621" i="1" s="1"/>
  <c r="Q621" i="1"/>
  <c r="U621" i="1" s="1"/>
  <c r="R622" i="1" a="1"/>
  <c r="R622" i="1" s="1"/>
  <c r="Q622" i="1"/>
  <c r="U622" i="1" s="1"/>
  <c r="R623" i="1" a="1"/>
  <c r="R623" i="1" s="1"/>
  <c r="Q623" i="1"/>
  <c r="U623" i="1" s="1"/>
  <c r="R624" i="1" a="1"/>
  <c r="R624" i="1" s="1"/>
  <c r="Q624" i="1"/>
  <c r="U624" i="1" s="1"/>
  <c r="R625" i="1" a="1"/>
  <c r="R625" i="1" s="1"/>
  <c r="Q625" i="1"/>
  <c r="U625" i="1" s="1"/>
  <c r="R626" i="1" a="1"/>
  <c r="R626" i="1" s="1"/>
  <c r="Q626" i="1"/>
  <c r="U626" i="1" s="1"/>
  <c r="R627" i="1" a="1"/>
  <c r="R627" i="1" s="1"/>
  <c r="Q627" i="1"/>
  <c r="U627" i="1" s="1"/>
  <c r="Q628" i="1"/>
  <c r="U628" i="1" s="1"/>
  <c r="R628" i="1" a="1"/>
  <c r="R628" i="1" s="1"/>
  <c r="R629" i="1" a="1"/>
  <c r="R629" i="1" s="1"/>
  <c r="Q629" i="1"/>
  <c r="U629" i="1" s="1"/>
  <c r="R630" i="1" a="1"/>
  <c r="R630" i="1" s="1"/>
  <c r="Q630" i="1"/>
  <c r="U630" i="1" s="1"/>
  <c r="R631" i="1" a="1"/>
  <c r="R631" i="1" s="1"/>
  <c r="Q631" i="1"/>
  <c r="U631" i="1" s="1"/>
  <c r="R632" i="1" a="1"/>
  <c r="R632" i="1" s="1"/>
  <c r="Q632" i="1"/>
  <c r="U632" i="1" s="1"/>
  <c r="R633" i="1" a="1"/>
  <c r="R633" i="1" s="1"/>
  <c r="Q633" i="1"/>
  <c r="U633" i="1" s="1"/>
  <c r="R634" i="1" a="1"/>
  <c r="R634" i="1" s="1"/>
  <c r="Q634" i="1"/>
  <c r="U634" i="1" s="1"/>
  <c r="R635" i="1" a="1"/>
  <c r="R635" i="1" s="1"/>
  <c r="Q635" i="1"/>
  <c r="U635" i="1" s="1"/>
  <c r="R636" i="1" a="1"/>
  <c r="R636" i="1" s="1"/>
  <c r="Q636" i="1"/>
  <c r="U636" i="1" s="1"/>
  <c r="R637" i="1" a="1"/>
  <c r="R637" i="1" s="1"/>
  <c r="Q637" i="1"/>
  <c r="U637" i="1" s="1"/>
  <c r="R638" i="1" a="1"/>
  <c r="R638" i="1" s="1"/>
  <c r="Q638" i="1"/>
  <c r="U638" i="1" s="1"/>
  <c r="R639" i="1" a="1"/>
  <c r="R639" i="1" s="1"/>
  <c r="Q639" i="1"/>
  <c r="U639" i="1" s="1"/>
  <c r="R640" i="1" a="1"/>
  <c r="R640" i="1" s="1"/>
  <c r="Q640" i="1"/>
  <c r="U640" i="1" s="1"/>
  <c r="R641" i="1" a="1"/>
  <c r="R641" i="1" s="1"/>
  <c r="Q641" i="1"/>
  <c r="U641" i="1" s="1"/>
  <c r="R642" i="1" a="1"/>
  <c r="R642" i="1" s="1"/>
  <c r="Q642" i="1"/>
  <c r="U642" i="1" s="1"/>
  <c r="R643" i="1" a="1"/>
  <c r="R643" i="1" s="1"/>
  <c r="Q643" i="1"/>
  <c r="U643" i="1" s="1"/>
  <c r="R644" i="1" a="1"/>
  <c r="R644" i="1" s="1"/>
  <c r="Q644" i="1"/>
  <c r="U644" i="1" s="1"/>
  <c r="R645" i="1" a="1"/>
  <c r="R645" i="1" s="1"/>
  <c r="Q645" i="1"/>
  <c r="U645" i="1" s="1"/>
  <c r="R646" i="1" a="1"/>
  <c r="R646" i="1" s="1"/>
  <c r="Q646" i="1"/>
  <c r="U646" i="1" s="1"/>
  <c r="R647" i="1" a="1"/>
  <c r="R647" i="1" s="1"/>
  <c r="Q647" i="1"/>
  <c r="U647" i="1" s="1"/>
  <c r="R648" i="1" a="1"/>
  <c r="R648" i="1" s="1"/>
  <c r="Q648" i="1"/>
  <c r="U648" i="1" s="1"/>
  <c r="Q649" i="1"/>
  <c r="U649" i="1" s="1"/>
  <c r="R649" i="1" a="1"/>
  <c r="R649" i="1" s="1"/>
  <c r="R650" i="1" a="1"/>
  <c r="R650" i="1" s="1"/>
  <c r="Q650" i="1"/>
  <c r="U650" i="1" s="1"/>
  <c r="R651" i="1" a="1"/>
  <c r="R651" i="1" s="1"/>
  <c r="Q651" i="1"/>
  <c r="U651" i="1" s="1"/>
  <c r="Q652" i="1"/>
  <c r="U652" i="1" s="1"/>
  <c r="R652" i="1" a="1"/>
  <c r="R652" i="1" s="1"/>
  <c r="R653" i="1" a="1"/>
  <c r="R653" i="1" s="1"/>
  <c r="Q653" i="1"/>
  <c r="U653" i="1" s="1"/>
  <c r="Q654" i="1"/>
  <c r="U654" i="1" s="1"/>
  <c r="R654" i="1" a="1"/>
  <c r="R654" i="1" s="1"/>
  <c r="Q655" i="1"/>
  <c r="U655" i="1" s="1"/>
  <c r="R655" i="1" a="1"/>
  <c r="R655" i="1" s="1"/>
  <c r="R656" i="1" a="1"/>
  <c r="R656" i="1" s="1"/>
  <c r="Q656" i="1"/>
  <c r="U656" i="1" s="1"/>
  <c r="Q657" i="1"/>
  <c r="U657" i="1" s="1"/>
  <c r="R657" i="1" a="1"/>
  <c r="R657" i="1" s="1"/>
  <c r="Q658" i="1"/>
  <c r="U658" i="1" s="1"/>
  <c r="R658" i="1" a="1"/>
  <c r="R658" i="1" s="1"/>
  <c r="Q659" i="1"/>
  <c r="U659" i="1" s="1"/>
  <c r="R659" i="1" a="1"/>
  <c r="R659" i="1" s="1"/>
  <c r="Q660" i="1"/>
  <c r="U660" i="1" s="1"/>
  <c r="R660" i="1" a="1"/>
  <c r="R660" i="1" s="1"/>
  <c r="Q661" i="1"/>
  <c r="U661" i="1" s="1"/>
  <c r="R661" i="1" a="1"/>
  <c r="R661" i="1" s="1"/>
  <c r="Q662" i="1"/>
  <c r="U662" i="1" s="1"/>
  <c r="R662" i="1" a="1"/>
  <c r="R662" i="1" s="1"/>
  <c r="S662" i="1" s="1"/>
  <c r="V662" i="1" s="1"/>
  <c r="Q663" i="1"/>
  <c r="U663" i="1" s="1"/>
  <c r="R663" i="1" a="1"/>
  <c r="R663" i="1" s="1"/>
  <c r="S663" i="1" s="1"/>
  <c r="V663" i="1" s="1"/>
  <c r="Q664" i="1"/>
  <c r="U664" i="1" s="1"/>
  <c r="R664" i="1" a="1"/>
  <c r="R664" i="1" s="1"/>
  <c r="S664" i="1" s="1"/>
  <c r="V664" i="1" s="1"/>
  <c r="Q665" i="1"/>
  <c r="U665" i="1" s="1"/>
  <c r="R665" i="1" a="1"/>
  <c r="R665" i="1" s="1"/>
  <c r="S665" i="1" s="1"/>
  <c r="V665" i="1" s="1"/>
  <c r="Q666" i="1"/>
  <c r="U666" i="1" s="1"/>
  <c r="R666" i="1" a="1"/>
  <c r="R666" i="1" s="1"/>
  <c r="S666" i="1" s="1"/>
  <c r="V666" i="1" s="1"/>
  <c r="Q667" i="1"/>
  <c r="U667" i="1" s="1"/>
  <c r="R667" i="1" a="1"/>
  <c r="R667" i="1" s="1"/>
  <c r="S667" i="1" s="1"/>
  <c r="V667" i="1" s="1"/>
  <c r="Q668" i="1"/>
  <c r="U668" i="1" s="1"/>
  <c r="R668" i="1" a="1"/>
  <c r="R668" i="1" s="1"/>
  <c r="S668" i="1" s="1"/>
  <c r="V668" i="1" s="1"/>
  <c r="R669" i="1" a="1"/>
  <c r="R669" i="1" s="1"/>
  <c r="S669" i="1" s="1"/>
  <c r="V669" i="1" s="1"/>
  <c r="Q669" i="1"/>
  <c r="U669" i="1" s="1"/>
  <c r="R670" i="1" a="1"/>
  <c r="R670" i="1" s="1"/>
  <c r="S670" i="1" s="1"/>
  <c r="V670" i="1" s="1"/>
  <c r="Q670" i="1"/>
  <c r="U670" i="1" s="1"/>
  <c r="R671" i="1" a="1"/>
  <c r="R671" i="1" s="1"/>
  <c r="S671" i="1" s="1"/>
  <c r="V671" i="1" s="1"/>
  <c r="Q671" i="1"/>
  <c r="U671" i="1" s="1"/>
  <c r="R672" i="1" a="1"/>
  <c r="R672" i="1" s="1"/>
  <c r="S672" i="1" s="1"/>
  <c r="V672" i="1" s="1"/>
  <c r="Q672" i="1"/>
  <c r="U672" i="1" s="1"/>
  <c r="R673" i="1" a="1"/>
  <c r="R673" i="1" s="1"/>
  <c r="S673" i="1" s="1"/>
  <c r="V673" i="1" s="1"/>
  <c r="Q673" i="1"/>
  <c r="U673" i="1" s="1"/>
  <c r="R674" i="1" a="1"/>
  <c r="R674" i="1" s="1"/>
  <c r="S674" i="1" s="1"/>
  <c r="V674" i="1" s="1"/>
  <c r="Q674" i="1"/>
  <c r="U674" i="1" s="1"/>
  <c r="R675" i="1" a="1"/>
  <c r="R675" i="1" s="1"/>
  <c r="S675" i="1" s="1"/>
  <c r="V675" i="1" s="1"/>
  <c r="Q675" i="1"/>
  <c r="U675" i="1" s="1"/>
  <c r="R676" i="1" a="1"/>
  <c r="R676" i="1" s="1"/>
  <c r="S676" i="1" s="1"/>
  <c r="V676" i="1" s="1"/>
  <c r="Q676" i="1"/>
  <c r="U676" i="1" s="1"/>
  <c r="R677" i="1" a="1"/>
  <c r="R677" i="1" s="1"/>
  <c r="S677" i="1" s="1"/>
  <c r="V677" i="1" s="1"/>
  <c r="Q677" i="1"/>
  <c r="U677" i="1" s="1"/>
  <c r="R678" i="1" a="1"/>
  <c r="R678" i="1" s="1"/>
  <c r="S678" i="1" s="1"/>
  <c r="V678" i="1" s="1"/>
  <c r="Q678" i="1"/>
  <c r="U678" i="1" s="1"/>
  <c r="R679" i="1" a="1"/>
  <c r="R679" i="1" s="1"/>
  <c r="S679" i="1" s="1"/>
  <c r="V679" i="1" s="1"/>
  <c r="Q679" i="1"/>
  <c r="U679" i="1" s="1"/>
  <c r="R680" i="1" a="1"/>
  <c r="R680" i="1" s="1"/>
  <c r="S680" i="1" s="1"/>
  <c r="V680" i="1" s="1"/>
  <c r="Q680" i="1"/>
  <c r="U680" i="1" s="1"/>
  <c r="S620" i="1"/>
  <c r="V620" i="1" s="1"/>
  <c r="S621" i="1"/>
  <c r="V621" i="1" s="1"/>
  <c r="S622" i="1"/>
  <c r="V622" i="1" s="1"/>
  <c r="S623" i="1"/>
  <c r="V623" i="1" s="1"/>
  <c r="S624" i="1"/>
  <c r="V624" i="1" s="1"/>
  <c r="S625" i="1"/>
  <c r="V625" i="1" s="1"/>
  <c r="S626" i="1"/>
  <c r="V626" i="1" s="1"/>
  <c r="S627" i="1"/>
  <c r="V627" i="1" s="1"/>
  <c r="S628" i="1"/>
  <c r="V628" i="1" s="1"/>
  <c r="S629" i="1"/>
  <c r="V629" i="1" s="1"/>
  <c r="S630" i="1"/>
  <c r="V630" i="1" s="1"/>
  <c r="S631" i="1"/>
  <c r="V631" i="1" s="1"/>
  <c r="S632" i="1"/>
  <c r="V632" i="1" s="1"/>
  <c r="S633" i="1"/>
  <c r="V633" i="1" s="1"/>
  <c r="S634" i="1"/>
  <c r="V634" i="1" s="1"/>
  <c r="S635" i="1"/>
  <c r="V635" i="1" s="1"/>
  <c r="S636" i="1"/>
  <c r="V636" i="1" s="1"/>
  <c r="S637" i="1"/>
  <c r="V637" i="1" s="1"/>
  <c r="S638" i="1"/>
  <c r="V638" i="1" s="1"/>
  <c r="S639" i="1"/>
  <c r="V639" i="1" s="1"/>
  <c r="S640" i="1"/>
  <c r="V640" i="1" s="1"/>
  <c r="S641" i="1"/>
  <c r="V641" i="1" s="1"/>
  <c r="S642" i="1"/>
  <c r="V642" i="1" s="1"/>
  <c r="S643" i="1"/>
  <c r="V643" i="1" s="1"/>
  <c r="S644" i="1"/>
  <c r="V644" i="1" s="1"/>
  <c r="S645" i="1"/>
  <c r="V645" i="1" s="1"/>
  <c r="S646" i="1"/>
  <c r="V646" i="1" s="1"/>
  <c r="S647" i="1"/>
  <c r="V647" i="1" s="1"/>
  <c r="S648" i="1"/>
  <c r="V648" i="1" s="1"/>
  <c r="S649" i="1"/>
  <c r="V649" i="1" s="1"/>
  <c r="S650" i="1"/>
  <c r="V650" i="1" s="1"/>
  <c r="S651" i="1"/>
  <c r="V651" i="1" s="1"/>
  <c r="S652" i="1"/>
  <c r="V652" i="1" s="1"/>
  <c r="S653" i="1"/>
  <c r="V653" i="1" s="1"/>
  <c r="S654" i="1"/>
  <c r="V654" i="1" s="1"/>
  <c r="S655" i="1"/>
  <c r="V655" i="1" s="1"/>
  <c r="S656" i="1"/>
  <c r="V656" i="1" s="1"/>
  <c r="S657" i="1"/>
  <c r="V657" i="1" s="1"/>
  <c r="S658" i="1"/>
  <c r="V658" i="1" s="1"/>
  <c r="S659" i="1"/>
  <c r="V659" i="1" s="1"/>
  <c r="S660" i="1"/>
  <c r="V660" i="1" s="1"/>
  <c r="S661" i="1"/>
  <c r="V661" i="1" s="1"/>
  <c r="U6" i="1"/>
  <c r="S6" i="1"/>
  <c r="V6" i="1" s="1"/>
  <c r="S7" i="1"/>
  <c r="V7" i="1" s="1"/>
  <c r="U7" i="1"/>
  <c r="O670" i="1" l="1"/>
  <c r="N670" i="1"/>
  <c r="O671" i="1"/>
  <c r="N671" i="1"/>
  <c r="O672" i="1"/>
  <c r="N672" i="1"/>
  <c r="O673" i="1"/>
  <c r="N673" i="1"/>
  <c r="O674" i="1"/>
  <c r="N674" i="1"/>
  <c r="O675" i="1"/>
  <c r="N675" i="1"/>
  <c r="O676" i="1"/>
  <c r="N676" i="1"/>
  <c r="O677" i="1"/>
  <c r="N677" i="1"/>
  <c r="O678" i="1"/>
  <c r="N678" i="1"/>
  <c r="N679" i="1"/>
  <c r="O679" i="1"/>
  <c r="N680" i="1"/>
  <c r="O680" i="1"/>
  <c r="N563" i="1"/>
  <c r="O563" i="1"/>
  <c r="J10" i="1" a="1"/>
  <c r="J10" i="1" s="1"/>
  <c r="R10" i="1" a="1"/>
  <c r="R10" i="1" s="1"/>
  <c r="S10" i="1" s="1"/>
  <c r="V10" i="1" s="1"/>
  <c r="Q10" i="1"/>
  <c r="U10" i="1" s="1"/>
  <c r="J11" i="1" a="1"/>
  <c r="J11" i="1" s="1"/>
  <c r="R11" i="1" a="1"/>
  <c r="R11" i="1" s="1"/>
  <c r="S11" i="1" s="1"/>
  <c r="V11" i="1" s="1"/>
  <c r="Q11" i="1"/>
  <c r="U11" i="1" s="1"/>
  <c r="J12" i="1" a="1"/>
  <c r="J12" i="1" s="1"/>
  <c r="R12" i="1" a="1"/>
  <c r="R12" i="1" s="1"/>
  <c r="S12" i="1" s="1"/>
  <c r="V12" i="1" s="1"/>
  <c r="Q12" i="1"/>
  <c r="U12" i="1" s="1"/>
  <c r="J13" i="1" a="1"/>
  <c r="J13" i="1" s="1"/>
  <c r="R13" i="1" a="1"/>
  <c r="R13" i="1" s="1"/>
  <c r="S13" i="1" s="1"/>
  <c r="V13" i="1" s="1"/>
  <c r="Q13" i="1"/>
  <c r="U13" i="1" s="1"/>
  <c r="O564" i="1"/>
  <c r="N564" i="1"/>
  <c r="N565" i="1"/>
  <c r="O565" i="1"/>
  <c r="O720" i="1"/>
  <c r="N720" i="1"/>
  <c r="N150" i="1"/>
  <c r="O150" i="1"/>
  <c r="O151" i="1"/>
  <c r="N151" i="1"/>
  <c r="O152" i="1"/>
  <c r="N152" i="1"/>
  <c r="O153" i="1"/>
  <c r="N153" i="1"/>
  <c r="O154" i="1"/>
  <c r="N154" i="1"/>
  <c r="O155" i="1"/>
  <c r="N155" i="1"/>
  <c r="O156" i="1"/>
  <c r="N156" i="1"/>
  <c r="N157" i="1"/>
  <c r="O157" i="1"/>
  <c r="O158" i="1"/>
  <c r="N158" i="1"/>
  <c r="N159" i="1"/>
  <c r="O159" i="1"/>
  <c r="O160" i="1"/>
  <c r="N160" i="1"/>
  <c r="N161" i="1"/>
  <c r="O161" i="1"/>
  <c r="N162" i="1"/>
  <c r="O162" i="1"/>
  <c r="N163" i="1"/>
  <c r="O163" i="1"/>
  <c r="O164" i="1"/>
  <c r="N164" i="1"/>
  <c r="O165" i="1"/>
  <c r="N165" i="1"/>
  <c r="O166" i="1"/>
  <c r="N166" i="1"/>
  <c r="N167" i="1"/>
  <c r="O167" i="1"/>
  <c r="O168" i="1"/>
  <c r="N168" i="1"/>
  <c r="N169" i="1"/>
  <c r="O169" i="1"/>
  <c r="N170" i="1"/>
  <c r="O170" i="1"/>
  <c r="N171" i="1"/>
  <c r="O171" i="1"/>
  <c r="N172" i="1"/>
  <c r="O172" i="1"/>
  <c r="N173" i="1"/>
  <c r="O173" i="1"/>
  <c r="N174" i="1"/>
  <c r="O174" i="1"/>
  <c r="O175" i="1"/>
  <c r="N175" i="1"/>
  <c r="N176" i="1"/>
  <c r="O176" i="1"/>
  <c r="O177" i="1"/>
  <c r="N177" i="1"/>
  <c r="O178" i="1"/>
  <c r="N178" i="1"/>
  <c r="N179" i="1"/>
  <c r="O179" i="1"/>
  <c r="O180" i="1"/>
  <c r="N180" i="1"/>
  <c r="N181" i="1"/>
  <c r="O181" i="1"/>
  <c r="O182" i="1"/>
  <c r="N182" i="1"/>
  <c r="O183" i="1"/>
  <c r="N183" i="1"/>
  <c r="O184" i="1"/>
  <c r="N184" i="1"/>
  <c r="O185" i="1"/>
  <c r="N185" i="1"/>
  <c r="O186" i="1"/>
  <c r="N186" i="1"/>
  <c r="O187" i="1"/>
  <c r="N187" i="1"/>
  <c r="O188" i="1"/>
  <c r="N188" i="1"/>
  <c r="O189" i="1"/>
  <c r="N189" i="1"/>
  <c r="O190" i="1"/>
  <c r="N190" i="1"/>
  <c r="N191" i="1"/>
  <c r="O191" i="1"/>
  <c r="O192" i="1"/>
  <c r="N192" i="1"/>
  <c r="N193" i="1"/>
  <c r="O193" i="1"/>
  <c r="O194" i="1"/>
  <c r="N194" i="1"/>
  <c r="N195" i="1"/>
  <c r="O195" i="1"/>
  <c r="O196" i="1"/>
  <c r="N196" i="1"/>
  <c r="N197" i="1"/>
  <c r="O197" i="1"/>
  <c r="O198" i="1"/>
  <c r="N198" i="1"/>
  <c r="N199" i="1"/>
  <c r="O199" i="1"/>
  <c r="O200" i="1"/>
  <c r="N200" i="1"/>
  <c r="O201" i="1"/>
  <c r="N201" i="1"/>
  <c r="N202" i="1"/>
  <c r="O202" i="1"/>
  <c r="O203" i="1"/>
  <c r="N203" i="1"/>
  <c r="O204" i="1"/>
  <c r="N204" i="1"/>
  <c r="O205" i="1"/>
  <c r="N205" i="1"/>
  <c r="N206" i="1"/>
  <c r="O206" i="1"/>
  <c r="N207" i="1"/>
  <c r="O207" i="1"/>
  <c r="N208" i="1"/>
  <c r="O208" i="1"/>
  <c r="N209" i="1"/>
  <c r="O209" i="1"/>
  <c r="N210" i="1"/>
  <c r="O210" i="1"/>
  <c r="O211" i="1"/>
  <c r="N211" i="1"/>
  <c r="O212" i="1"/>
  <c r="N212" i="1"/>
  <c r="O213" i="1"/>
  <c r="N213" i="1"/>
  <c r="O214" i="1"/>
  <c r="N214" i="1"/>
  <c r="O215" i="1"/>
  <c r="N215" i="1"/>
  <c r="O216" i="1"/>
  <c r="N216" i="1"/>
  <c r="O217" i="1"/>
  <c r="N217" i="1"/>
  <c r="O218" i="1"/>
  <c r="N218" i="1"/>
  <c r="O219" i="1"/>
  <c r="N219" i="1"/>
  <c r="O220" i="1"/>
  <c r="N220" i="1"/>
  <c r="O221" i="1"/>
  <c r="N221" i="1"/>
  <c r="N222" i="1"/>
  <c r="O222" i="1"/>
  <c r="O223" i="1"/>
  <c r="N223" i="1"/>
  <c r="O224" i="1"/>
  <c r="N224" i="1"/>
  <c r="O225" i="1"/>
  <c r="N225" i="1"/>
  <c r="O226" i="1"/>
  <c r="N226" i="1"/>
  <c r="N566" i="1"/>
  <c r="O566" i="1"/>
  <c r="N567" i="1"/>
  <c r="O567" i="1"/>
  <c r="O568" i="1"/>
  <c r="N568" i="1"/>
  <c r="N569" i="1"/>
  <c r="O569" i="1"/>
  <c r="O570" i="1"/>
  <c r="N570" i="1"/>
  <c r="N571" i="1"/>
  <c r="O571" i="1"/>
  <c r="N572" i="1"/>
  <c r="O572" i="1"/>
  <c r="N573" i="1"/>
  <c r="O573" i="1"/>
  <c r="N574" i="1"/>
  <c r="O574" i="1"/>
  <c r="N575" i="1"/>
  <c r="O575" i="1"/>
  <c r="O576" i="1"/>
  <c r="N576" i="1"/>
  <c r="N577" i="1"/>
  <c r="O577" i="1"/>
  <c r="N681" i="1"/>
  <c r="O681" i="1"/>
  <c r="O682" i="1"/>
  <c r="N682" i="1"/>
  <c r="N683" i="1"/>
  <c r="O683" i="1"/>
  <c r="O684" i="1"/>
  <c r="N684" i="1"/>
  <c r="O685" i="1"/>
  <c r="N685" i="1"/>
  <c r="N686" i="1"/>
  <c r="O686" i="1"/>
  <c r="O687" i="1"/>
  <c r="N687" i="1"/>
  <c r="N688" i="1"/>
  <c r="O688" i="1"/>
  <c r="N689" i="1"/>
  <c r="O689" i="1"/>
  <c r="N690" i="1"/>
  <c r="O690" i="1"/>
  <c r="O691" i="1"/>
  <c r="N691" i="1"/>
  <c r="O692" i="1"/>
  <c r="N692" i="1"/>
  <c r="O693" i="1"/>
  <c r="N693" i="1"/>
  <c r="O694" i="1"/>
  <c r="N694" i="1"/>
  <c r="O695" i="1"/>
  <c r="N695" i="1"/>
  <c r="O696" i="1"/>
  <c r="N696" i="1"/>
  <c r="O697" i="1"/>
  <c r="N697" i="1"/>
  <c r="O698" i="1"/>
  <c r="N698" i="1"/>
  <c r="O699" i="1"/>
  <c r="N699" i="1"/>
  <c r="O700" i="1"/>
  <c r="N700" i="1"/>
  <c r="O701" i="1"/>
  <c r="N701" i="1"/>
  <c r="O702" i="1"/>
  <c r="N702" i="1"/>
  <c r="O703" i="1"/>
  <c r="N703" i="1"/>
  <c r="N704" i="1"/>
  <c r="O704" i="1"/>
  <c r="O705" i="1"/>
  <c r="N705" i="1"/>
  <c r="O706" i="1"/>
  <c r="N706" i="1"/>
  <c r="O707" i="1"/>
  <c r="N707" i="1"/>
  <c r="O708" i="1"/>
  <c r="N708" i="1"/>
  <c r="O709" i="1"/>
  <c r="N709" i="1"/>
  <c r="N710" i="1"/>
  <c r="O710" i="1"/>
  <c r="O711" i="1"/>
  <c r="N711" i="1"/>
  <c r="N712" i="1"/>
  <c r="O712" i="1"/>
  <c r="N713" i="1"/>
  <c r="O713" i="1"/>
  <c r="N714" i="1"/>
  <c r="O714" i="1"/>
  <c r="O715" i="1"/>
  <c r="N715" i="1"/>
  <c r="O716" i="1"/>
  <c r="N716" i="1"/>
  <c r="O717" i="1"/>
  <c r="N717" i="1"/>
  <c r="O718" i="1"/>
  <c r="N718" i="1"/>
  <c r="O719" i="1"/>
  <c r="N719" i="1"/>
  <c r="O721" i="1"/>
  <c r="N721" i="1"/>
  <c r="N722" i="1"/>
  <c r="O722" i="1"/>
  <c r="O723" i="1"/>
  <c r="N723" i="1"/>
  <c r="N724" i="1"/>
  <c r="O724" i="1"/>
  <c r="N725" i="1"/>
  <c r="O725" i="1"/>
  <c r="O726" i="1"/>
  <c r="N726" i="1"/>
  <c r="N727" i="1"/>
  <c r="O727" i="1"/>
  <c r="N728" i="1"/>
  <c r="O728" i="1"/>
  <c r="N729" i="1"/>
  <c r="O729" i="1"/>
  <c r="N730" i="1"/>
  <c r="O730" i="1"/>
  <c r="O731" i="1"/>
  <c r="N731" i="1"/>
  <c r="N732" i="1"/>
  <c r="O732" i="1"/>
  <c r="O733" i="1"/>
  <c r="N733" i="1"/>
  <c r="O734" i="1"/>
  <c r="N734" i="1"/>
  <c r="N735" i="1"/>
  <c r="O735" i="1"/>
  <c r="O736" i="1"/>
  <c r="N736" i="1"/>
  <c r="O737" i="1"/>
  <c r="N737" i="1"/>
  <c r="N738" i="1"/>
  <c r="O738" i="1"/>
  <c r="O739" i="1"/>
  <c r="N739" i="1"/>
  <c r="N740" i="1"/>
  <c r="O740" i="1"/>
  <c r="O741" i="1"/>
  <c r="N741" i="1"/>
  <c r="O742" i="1"/>
  <c r="N742" i="1"/>
  <c r="O743" i="1"/>
  <c r="N743" i="1"/>
  <c r="O744" i="1"/>
  <c r="N744" i="1"/>
  <c r="O745" i="1"/>
  <c r="N745" i="1"/>
  <c r="O746" i="1"/>
  <c r="N746" i="1"/>
  <c r="N747" i="1"/>
  <c r="O747" i="1"/>
  <c r="O748" i="1"/>
  <c r="N748" i="1"/>
  <c r="N749" i="1"/>
  <c r="O749" i="1"/>
  <c r="N750" i="1"/>
  <c r="O750" i="1"/>
  <c r="N751" i="1"/>
  <c r="O751" i="1"/>
  <c r="O752" i="1"/>
  <c r="N752" i="1"/>
  <c r="N753" i="1"/>
  <c r="O753" i="1"/>
  <c r="O754" i="1"/>
  <c r="N754" i="1"/>
  <c r="N755" i="1"/>
  <c r="O755" i="1"/>
  <c r="O756" i="1"/>
  <c r="N756" i="1"/>
  <c r="N757" i="1"/>
  <c r="O757" i="1"/>
  <c r="O758" i="1"/>
  <c r="N758" i="1"/>
  <c r="N759" i="1"/>
  <c r="O759" i="1"/>
  <c r="O760" i="1"/>
  <c r="N760" i="1"/>
  <c r="O761" i="1"/>
  <c r="N761" i="1"/>
  <c r="N762" i="1"/>
  <c r="O762" i="1"/>
  <c r="N763" i="1"/>
  <c r="O763" i="1"/>
  <c r="O764" i="1"/>
  <c r="N764" i="1"/>
  <c r="N765" i="1"/>
  <c r="O765" i="1"/>
  <c r="N766" i="1"/>
  <c r="O766" i="1"/>
  <c r="N767" i="1"/>
  <c r="O767" i="1"/>
  <c r="N768" i="1"/>
  <c r="O768" i="1"/>
  <c r="N769" i="1"/>
  <c r="O769" i="1"/>
  <c r="N770" i="1"/>
  <c r="O770" i="1"/>
  <c r="N771" i="1"/>
  <c r="O771" i="1"/>
  <c r="N772" i="1"/>
  <c r="O772" i="1"/>
  <c r="N773" i="1"/>
  <c r="O773" i="1"/>
  <c r="N774" i="1"/>
  <c r="O774" i="1"/>
  <c r="N775" i="1"/>
  <c r="O775" i="1"/>
  <c r="N776" i="1"/>
  <c r="O776" i="1"/>
  <c r="O777" i="1"/>
  <c r="N777" i="1"/>
  <c r="N778" i="1"/>
  <c r="O778" i="1"/>
  <c r="O779" i="1"/>
  <c r="N779" i="1"/>
  <c r="O780" i="1"/>
  <c r="N780" i="1"/>
  <c r="O781" i="1"/>
  <c r="N781" i="1"/>
  <c r="O782" i="1"/>
  <c r="N782" i="1"/>
  <c r="N783" i="1"/>
  <c r="O783" i="1"/>
  <c r="O784" i="1"/>
  <c r="N784" i="1"/>
  <c r="O785" i="1"/>
  <c r="N785" i="1"/>
  <c r="O786" i="1"/>
  <c r="N786" i="1"/>
  <c r="O787" i="1"/>
  <c r="N787" i="1"/>
  <c r="N788" i="1"/>
  <c r="O788" i="1"/>
  <c r="O789" i="1"/>
  <c r="N789" i="1"/>
  <c r="N790" i="1"/>
  <c r="O790" i="1"/>
  <c r="N791" i="1"/>
  <c r="O791" i="1"/>
  <c r="N792" i="1"/>
  <c r="O792" i="1"/>
  <c r="N793" i="1"/>
  <c r="O793" i="1"/>
  <c r="N794" i="1"/>
  <c r="O794" i="1"/>
  <c r="N795" i="1"/>
  <c r="O795" i="1"/>
  <c r="N796" i="1"/>
  <c r="O796" i="1"/>
  <c r="O797" i="1"/>
  <c r="N797" i="1"/>
  <c r="O798" i="1"/>
  <c r="N798" i="1"/>
  <c r="O799" i="1"/>
  <c r="N799" i="1"/>
  <c r="N800" i="1"/>
  <c r="O800" i="1"/>
  <c r="N801" i="1"/>
  <c r="O801" i="1"/>
  <c r="N802" i="1"/>
  <c r="O802" i="1"/>
  <c r="N803" i="1"/>
  <c r="O803" i="1"/>
  <c r="O804" i="1"/>
  <c r="N804" i="1"/>
  <c r="N805" i="1"/>
  <c r="O805" i="1"/>
  <c r="J14" i="1" a="1"/>
  <c r="J14" i="1" s="1"/>
  <c r="R14" i="1" a="1"/>
  <c r="R14" i="1" s="1"/>
  <c r="S14" i="1" s="1"/>
  <c r="V14" i="1" s="1"/>
  <c r="Q14" i="1"/>
  <c r="U14" i="1" s="1"/>
  <c r="J15" i="1" a="1"/>
  <c r="J15" i="1" s="1"/>
  <c r="R15" i="1" a="1"/>
  <c r="R15" i="1" s="1"/>
  <c r="S15" i="1" s="1"/>
  <c r="V15" i="1" s="1"/>
  <c r="Q15" i="1"/>
  <c r="U15" i="1" s="1"/>
  <c r="J16" i="1" a="1"/>
  <c r="J16" i="1" s="1"/>
  <c r="R16" i="1" a="1"/>
  <c r="R16" i="1" s="1"/>
  <c r="S16" i="1" s="1"/>
  <c r="V16" i="1" s="1"/>
  <c r="Q16" i="1"/>
  <c r="U16" i="1" s="1"/>
  <c r="J17" i="1" a="1"/>
  <c r="J17" i="1" s="1"/>
  <c r="Q17" i="1"/>
  <c r="U17" i="1" s="1"/>
  <c r="R17" i="1" a="1"/>
  <c r="R17" i="1" s="1"/>
  <c r="S17" i="1" s="1"/>
  <c r="V17" i="1" s="1"/>
  <c r="J18" i="1" a="1"/>
  <c r="J18" i="1" s="1"/>
  <c r="R18" i="1" a="1"/>
  <c r="R18" i="1" s="1"/>
  <c r="S18" i="1" s="1"/>
  <c r="V18" i="1" s="1"/>
  <c r="Q18" i="1"/>
  <c r="U18" i="1" s="1"/>
  <c r="J19" i="1" a="1"/>
  <c r="J19" i="1" s="1"/>
  <c r="R19" i="1" a="1"/>
  <c r="R19" i="1" s="1"/>
  <c r="S19" i="1" s="1"/>
  <c r="V19" i="1" s="1"/>
  <c r="Q19" i="1"/>
  <c r="U19" i="1" s="1"/>
  <c r="J20" i="1" a="1"/>
  <c r="J20" i="1" s="1"/>
  <c r="Q20" i="1"/>
  <c r="U20" i="1" s="1"/>
  <c r="R20" i="1" a="1"/>
  <c r="R20" i="1" s="1"/>
  <c r="S20" i="1" s="1"/>
  <c r="V20" i="1" s="1"/>
  <c r="J21" i="1" a="1"/>
  <c r="J21" i="1" s="1"/>
  <c r="Q21" i="1"/>
  <c r="U21" i="1" s="1"/>
  <c r="R21" i="1" a="1"/>
  <c r="R21" i="1" s="1"/>
  <c r="S21" i="1" s="1"/>
  <c r="V21" i="1" s="1"/>
  <c r="J22" i="1" a="1"/>
  <c r="J22" i="1" s="1"/>
  <c r="R22" i="1" a="1"/>
  <c r="R22" i="1" s="1"/>
  <c r="S22" i="1" s="1"/>
  <c r="V22" i="1" s="1"/>
  <c r="Q22" i="1"/>
  <c r="U22" i="1" s="1"/>
  <c r="J23" i="1" a="1"/>
  <c r="J23" i="1" s="1"/>
  <c r="Q23" i="1"/>
  <c r="U23" i="1" s="1"/>
  <c r="R23" i="1" a="1"/>
  <c r="R23" i="1" s="1"/>
  <c r="S23" i="1" s="1"/>
  <c r="V23" i="1" s="1"/>
  <c r="J24" i="1" a="1"/>
  <c r="J24" i="1" s="1"/>
  <c r="Q24" i="1"/>
  <c r="U24" i="1" s="1"/>
  <c r="R24" i="1" a="1"/>
  <c r="R24" i="1" s="1"/>
  <c r="S24" i="1" s="1"/>
  <c r="V24" i="1" s="1"/>
  <c r="J25" i="1" a="1"/>
  <c r="J25" i="1" s="1"/>
  <c r="Q25" i="1"/>
  <c r="U25" i="1" s="1"/>
  <c r="R25" i="1" a="1"/>
  <c r="R25" i="1" s="1"/>
  <c r="S25" i="1" s="1"/>
  <c r="V25" i="1" s="1"/>
  <c r="J26" i="1" a="1"/>
  <c r="J26" i="1" s="1"/>
  <c r="R26" i="1" a="1"/>
  <c r="R26" i="1" s="1"/>
  <c r="S26" i="1" s="1"/>
  <c r="V26" i="1" s="1"/>
  <c r="Q26" i="1"/>
  <c r="U26" i="1" s="1"/>
  <c r="J27" i="1" a="1"/>
  <c r="J27" i="1" s="1"/>
  <c r="R27" i="1" a="1"/>
  <c r="R27" i="1" s="1"/>
  <c r="S27" i="1" s="1"/>
  <c r="V27" i="1" s="1"/>
  <c r="Q27" i="1"/>
  <c r="U27" i="1" s="1"/>
  <c r="J28" i="1" a="1"/>
  <c r="J28" i="1" s="1"/>
  <c r="Q28" i="1"/>
  <c r="U28" i="1" s="1"/>
  <c r="R28" i="1" a="1"/>
  <c r="R28" i="1" s="1"/>
  <c r="S28" i="1" s="1"/>
  <c r="V28" i="1" s="1"/>
  <c r="J29" i="1" a="1"/>
  <c r="J29" i="1" s="1"/>
  <c r="Q29" i="1"/>
  <c r="U29" i="1" s="1"/>
  <c r="R29" i="1" a="1"/>
  <c r="R29" i="1" s="1"/>
  <c r="S29" i="1" s="1"/>
  <c r="V29" i="1" s="1"/>
  <c r="J30" i="1" a="1"/>
  <c r="J30" i="1" s="1"/>
  <c r="R30" i="1" a="1"/>
  <c r="R30" i="1" s="1"/>
  <c r="S30" i="1" s="1"/>
  <c r="V30" i="1" s="1"/>
  <c r="Q30" i="1"/>
  <c r="U30" i="1" s="1"/>
  <c r="J31" i="1" a="1"/>
  <c r="J31" i="1" s="1"/>
  <c r="R31" i="1" a="1"/>
  <c r="R31" i="1" s="1"/>
  <c r="S31" i="1" s="1"/>
  <c r="V31" i="1" s="1"/>
  <c r="Q31" i="1"/>
  <c r="U31" i="1" s="1"/>
  <c r="J32" i="1" a="1"/>
  <c r="J32" i="1" s="1"/>
  <c r="Q32" i="1"/>
  <c r="U32" i="1" s="1"/>
  <c r="R32" i="1" a="1"/>
  <c r="R32" i="1" s="1"/>
  <c r="S32" i="1" s="1"/>
  <c r="V32" i="1" s="1"/>
  <c r="J33" i="1" a="1"/>
  <c r="J33" i="1" s="1"/>
  <c r="Q33" i="1"/>
  <c r="U33" i="1" s="1"/>
  <c r="R33" i="1" a="1"/>
  <c r="R33" i="1" s="1"/>
  <c r="S33" i="1" s="1"/>
  <c r="V33" i="1" s="1"/>
  <c r="J34" i="1" a="1"/>
  <c r="J34" i="1" s="1"/>
  <c r="R34" i="1" a="1"/>
  <c r="R34" i="1" s="1"/>
  <c r="S34" i="1" s="1"/>
  <c r="V34" i="1" s="1"/>
  <c r="Q34" i="1"/>
  <c r="U34" i="1" s="1"/>
  <c r="J35" i="1" a="1"/>
  <c r="J35" i="1" s="1"/>
  <c r="R35" i="1" a="1"/>
  <c r="R35" i="1" s="1"/>
  <c r="S35" i="1" s="1"/>
  <c r="V35" i="1" s="1"/>
  <c r="Q35" i="1"/>
  <c r="U35" i="1" s="1"/>
  <c r="J36" i="1" a="1"/>
  <c r="J36" i="1" s="1"/>
  <c r="R36" i="1" a="1"/>
  <c r="R36" i="1" s="1"/>
  <c r="S36" i="1" s="1"/>
  <c r="V36" i="1" s="1"/>
  <c r="Q36" i="1"/>
  <c r="U36" i="1" s="1"/>
  <c r="J37" i="1" a="1"/>
  <c r="J37" i="1" s="1"/>
  <c r="R37" i="1" a="1"/>
  <c r="R37" i="1" s="1"/>
  <c r="S37" i="1" s="1"/>
  <c r="V37" i="1" s="1"/>
  <c r="Q37" i="1"/>
  <c r="U37" i="1" s="1"/>
  <c r="J38" i="1" a="1"/>
  <c r="J38" i="1" s="1"/>
  <c r="Q38" i="1"/>
  <c r="U38" i="1" s="1"/>
  <c r="R38" i="1" a="1"/>
  <c r="R38" i="1" s="1"/>
  <c r="S38" i="1" s="1"/>
  <c r="V38" i="1" s="1"/>
  <c r="J39" i="1" a="1"/>
  <c r="J39" i="1" s="1"/>
  <c r="R39" i="1" a="1"/>
  <c r="R39" i="1" s="1"/>
  <c r="S39" i="1" s="1"/>
  <c r="V39" i="1" s="1"/>
  <c r="Q39" i="1"/>
  <c r="U39" i="1" s="1"/>
  <c r="J40" i="1" a="1"/>
  <c r="J40" i="1" s="1"/>
  <c r="R40" i="1" a="1"/>
  <c r="R40" i="1" s="1"/>
  <c r="S40" i="1" s="1"/>
  <c r="V40" i="1" s="1"/>
  <c r="Q40" i="1"/>
  <c r="U40" i="1" s="1"/>
  <c r="J41" i="1" a="1"/>
  <c r="J41" i="1" s="1"/>
  <c r="R41" i="1" a="1"/>
  <c r="R41" i="1" s="1"/>
  <c r="S41" i="1" s="1"/>
  <c r="V41" i="1" s="1"/>
  <c r="Q41" i="1"/>
  <c r="U41" i="1" s="1"/>
  <c r="J42" i="1" a="1"/>
  <c r="J42" i="1" s="1"/>
  <c r="Q42" i="1"/>
  <c r="U42" i="1" s="1"/>
  <c r="R42" i="1" a="1"/>
  <c r="R42" i="1" s="1"/>
  <c r="S42" i="1" s="1"/>
  <c r="V42" i="1" s="1"/>
  <c r="J43" i="1" a="1"/>
  <c r="J43" i="1" s="1"/>
  <c r="Q43" i="1"/>
  <c r="U43" i="1" s="1"/>
  <c r="R43" i="1" a="1"/>
  <c r="R43" i="1" s="1"/>
  <c r="S43" i="1" s="1"/>
  <c r="V43" i="1" s="1"/>
  <c r="J44" i="1" a="1"/>
  <c r="J44" i="1" s="1"/>
  <c r="Q44" i="1"/>
  <c r="U44" i="1" s="1"/>
  <c r="R44" i="1" a="1"/>
  <c r="R44" i="1" s="1"/>
  <c r="S44" i="1" s="1"/>
  <c r="V44" i="1" s="1"/>
  <c r="J45" i="1" a="1"/>
  <c r="J45" i="1" s="1"/>
  <c r="Q45" i="1"/>
  <c r="U45" i="1" s="1"/>
  <c r="R45" i="1" a="1"/>
  <c r="R45" i="1" s="1"/>
  <c r="S45" i="1" s="1"/>
  <c r="V45" i="1" s="1"/>
  <c r="J46" i="1" a="1"/>
  <c r="J46" i="1" s="1"/>
  <c r="Q46" i="1"/>
  <c r="U46" i="1" s="1"/>
  <c r="R46" i="1" a="1"/>
  <c r="R46" i="1" s="1"/>
  <c r="S46" i="1" s="1"/>
  <c r="V46" i="1" s="1"/>
  <c r="J47" i="1" a="1"/>
  <c r="J47" i="1" s="1"/>
  <c r="Q47" i="1"/>
  <c r="U47" i="1" s="1"/>
  <c r="R47" i="1" a="1"/>
  <c r="R47" i="1" s="1"/>
  <c r="S47" i="1" s="1"/>
  <c r="V47" i="1" s="1"/>
  <c r="J48" i="1" a="1"/>
  <c r="J48" i="1" s="1"/>
  <c r="R48" i="1" a="1"/>
  <c r="R48" i="1" s="1"/>
  <c r="S48" i="1" s="1"/>
  <c r="V48" i="1" s="1"/>
  <c r="Q48" i="1"/>
  <c r="U48" i="1" s="1"/>
  <c r="J49" i="1" a="1"/>
  <c r="J49" i="1" s="1"/>
  <c r="Q49" i="1"/>
  <c r="U49" i="1" s="1"/>
  <c r="R49" i="1" a="1"/>
  <c r="R49" i="1" s="1"/>
  <c r="S49" i="1" s="1"/>
  <c r="V49" i="1" s="1"/>
  <c r="J50" i="1" a="1"/>
  <c r="J50" i="1" s="1"/>
  <c r="Q50" i="1"/>
  <c r="U50" i="1" s="1"/>
  <c r="R50" i="1" a="1"/>
  <c r="R50" i="1" s="1"/>
  <c r="S50" i="1" s="1"/>
  <c r="V50" i="1" s="1"/>
  <c r="J51" i="1" a="1"/>
  <c r="J51" i="1" s="1"/>
  <c r="Q51" i="1"/>
  <c r="U51" i="1" s="1"/>
  <c r="R51" i="1" a="1"/>
  <c r="R51" i="1" s="1"/>
  <c r="S51" i="1" s="1"/>
  <c r="V51" i="1" s="1"/>
  <c r="J52" i="1" a="1"/>
  <c r="J52" i="1" s="1"/>
  <c r="R52" i="1" a="1"/>
  <c r="R52" i="1" s="1"/>
  <c r="S52" i="1" s="1"/>
  <c r="V52" i="1" s="1"/>
  <c r="Q52" i="1"/>
  <c r="U52" i="1" s="1"/>
  <c r="J53" i="1" a="1"/>
  <c r="J53" i="1" s="1"/>
  <c r="R53" i="1" a="1"/>
  <c r="R53" i="1" s="1"/>
  <c r="S53" i="1" s="1"/>
  <c r="V53" i="1" s="1"/>
  <c r="Q53" i="1"/>
  <c r="U53" i="1" s="1"/>
  <c r="J54" i="1" a="1"/>
  <c r="J54" i="1" s="1"/>
  <c r="R54" i="1" a="1"/>
  <c r="R54" i="1" s="1"/>
  <c r="S54" i="1" s="1"/>
  <c r="V54" i="1" s="1"/>
  <c r="Q54" i="1"/>
  <c r="U54" i="1" s="1"/>
  <c r="J55" i="1" a="1"/>
  <c r="J55" i="1" s="1"/>
  <c r="Q55" i="1"/>
  <c r="U55" i="1" s="1"/>
  <c r="R55" i="1" a="1"/>
  <c r="R55" i="1" s="1"/>
  <c r="S55" i="1" s="1"/>
  <c r="V55" i="1" s="1"/>
  <c r="J56" i="1" a="1"/>
  <c r="J56" i="1" s="1"/>
  <c r="R56" i="1" a="1"/>
  <c r="R56" i="1" s="1"/>
  <c r="S56" i="1" s="1"/>
  <c r="V56" i="1" s="1"/>
  <c r="Q56" i="1"/>
  <c r="U56" i="1" s="1"/>
  <c r="J57" i="1" a="1"/>
  <c r="J57" i="1" s="1"/>
  <c r="R57" i="1" a="1"/>
  <c r="R57" i="1" s="1"/>
  <c r="S57" i="1" s="1"/>
  <c r="V57" i="1" s="1"/>
  <c r="Q57" i="1"/>
  <c r="U57" i="1" s="1"/>
  <c r="J58" i="1" a="1"/>
  <c r="J58" i="1" s="1"/>
  <c r="R58" i="1" a="1"/>
  <c r="R58" i="1" s="1"/>
  <c r="S58" i="1" s="1"/>
  <c r="V58" i="1" s="1"/>
  <c r="Q58" i="1"/>
  <c r="U58" i="1" s="1"/>
  <c r="J59" i="1" a="1"/>
  <c r="J59" i="1" s="1"/>
  <c r="Q59" i="1"/>
  <c r="U59" i="1" s="1"/>
  <c r="R59" i="1" a="1"/>
  <c r="R59" i="1" s="1"/>
  <c r="S59" i="1" s="1"/>
  <c r="V59" i="1" s="1"/>
  <c r="J60" i="1" a="1"/>
  <c r="J60" i="1" s="1"/>
  <c r="Q60" i="1"/>
  <c r="U60" i="1" s="1"/>
  <c r="R60" i="1" a="1"/>
  <c r="R60" i="1" s="1"/>
  <c r="S60" i="1" s="1"/>
  <c r="V60" i="1" s="1"/>
  <c r="J61" i="1" a="1"/>
  <c r="J61" i="1" s="1"/>
  <c r="Q61" i="1"/>
  <c r="U61" i="1" s="1"/>
  <c r="R61" i="1" a="1"/>
  <c r="R61" i="1" s="1"/>
  <c r="S61" i="1" s="1"/>
  <c r="V61" i="1" s="1"/>
  <c r="J62" i="1" a="1"/>
  <c r="J62" i="1" s="1"/>
  <c r="Q62" i="1"/>
  <c r="U62" i="1" s="1"/>
  <c r="R62" i="1" a="1"/>
  <c r="R62" i="1" s="1"/>
  <c r="S62" i="1" s="1"/>
  <c r="V62" i="1" s="1"/>
  <c r="J63" i="1" a="1"/>
  <c r="J63" i="1" s="1"/>
  <c r="Q63" i="1"/>
  <c r="U63" i="1" s="1"/>
  <c r="R63" i="1" a="1"/>
  <c r="R63" i="1" s="1"/>
  <c r="S63" i="1" s="1"/>
  <c r="V63" i="1" s="1"/>
  <c r="J64" i="1" a="1"/>
  <c r="J64" i="1" s="1"/>
  <c r="R64" i="1" a="1"/>
  <c r="R64" i="1" s="1"/>
  <c r="S64" i="1" s="1"/>
  <c r="V64" i="1" s="1"/>
  <c r="Q64" i="1"/>
  <c r="U64" i="1" s="1"/>
  <c r="J65" i="1" a="1"/>
  <c r="J65" i="1" s="1"/>
  <c r="Q65" i="1"/>
  <c r="U65" i="1" s="1"/>
  <c r="R65" i="1" a="1"/>
  <c r="R65" i="1" s="1"/>
  <c r="S65" i="1" s="1"/>
  <c r="V65" i="1" s="1"/>
  <c r="J66" i="1" a="1"/>
  <c r="J66" i="1" s="1"/>
  <c r="Q66" i="1"/>
  <c r="U66" i="1" s="1"/>
  <c r="R66" i="1" a="1"/>
  <c r="R66" i="1" s="1"/>
  <c r="S66" i="1" s="1"/>
  <c r="V66" i="1" s="1"/>
  <c r="J67" i="1" a="1"/>
  <c r="J67" i="1" s="1"/>
  <c r="R67" i="1" a="1"/>
  <c r="R67" i="1" s="1"/>
  <c r="S67" i="1" s="1"/>
  <c r="V67" i="1" s="1"/>
  <c r="Q67" i="1"/>
  <c r="U67" i="1" s="1"/>
  <c r="J68" i="1" a="1"/>
  <c r="J68" i="1" s="1"/>
  <c r="R68" i="1" a="1"/>
  <c r="R68" i="1" s="1"/>
  <c r="S68" i="1" s="1"/>
  <c r="V68" i="1" s="1"/>
  <c r="Q68" i="1"/>
  <c r="U68" i="1" s="1"/>
  <c r="J69" i="1" a="1"/>
  <c r="J69" i="1" s="1"/>
  <c r="R69" i="1" a="1"/>
  <c r="R69" i="1" s="1"/>
  <c r="S69" i="1" s="1"/>
  <c r="V69" i="1" s="1"/>
  <c r="Q69" i="1"/>
  <c r="U69" i="1" s="1"/>
  <c r="J70" i="1" a="1"/>
  <c r="J70" i="1" s="1"/>
  <c r="R70" i="1" a="1"/>
  <c r="R70" i="1" s="1"/>
  <c r="S70" i="1" s="1"/>
  <c r="V70" i="1" s="1"/>
  <c r="Q70" i="1"/>
  <c r="U70" i="1" s="1"/>
  <c r="J71" i="1" a="1"/>
  <c r="J71" i="1" s="1"/>
  <c r="Q71" i="1"/>
  <c r="U71" i="1" s="1"/>
  <c r="R71" i="1" a="1"/>
  <c r="R71" i="1" s="1"/>
  <c r="S71" i="1" s="1"/>
  <c r="V71" i="1" s="1"/>
  <c r="J72" i="1" a="1"/>
  <c r="J72" i="1" s="1"/>
  <c r="R72" i="1" a="1"/>
  <c r="R72" i="1" s="1"/>
  <c r="S72" i="1" s="1"/>
  <c r="V72" i="1" s="1"/>
  <c r="Q72" i="1"/>
  <c r="U72" i="1" s="1"/>
  <c r="J73" i="1" a="1"/>
  <c r="J73" i="1" s="1"/>
  <c r="R73" i="1" a="1"/>
  <c r="R73" i="1" s="1"/>
  <c r="S73" i="1" s="1"/>
  <c r="V73" i="1" s="1"/>
  <c r="Q73" i="1"/>
  <c r="U73" i="1" s="1"/>
  <c r="J74" i="1" a="1"/>
  <c r="J74" i="1" s="1"/>
  <c r="Q74" i="1"/>
  <c r="U74" i="1" s="1"/>
  <c r="R74" i="1" a="1"/>
  <c r="R74" i="1" s="1"/>
  <c r="S74" i="1" s="1"/>
  <c r="V74" i="1" s="1"/>
  <c r="J75" i="1" a="1"/>
  <c r="J75" i="1" s="1"/>
  <c r="R75" i="1" a="1"/>
  <c r="R75" i="1" s="1"/>
  <c r="S75" i="1" s="1"/>
  <c r="V75" i="1" s="1"/>
  <c r="Q75" i="1"/>
  <c r="U75" i="1" s="1"/>
  <c r="J76" i="1" a="1"/>
  <c r="J76" i="1" s="1"/>
  <c r="R76" i="1" a="1"/>
  <c r="R76" i="1" s="1"/>
  <c r="S76" i="1" s="1"/>
  <c r="V76" i="1" s="1"/>
  <c r="Q76" i="1"/>
  <c r="U76" i="1" s="1"/>
  <c r="J77" i="1" a="1"/>
  <c r="J77" i="1" s="1"/>
  <c r="R77" i="1" a="1"/>
  <c r="R77" i="1" s="1"/>
  <c r="S77" i="1" s="1"/>
  <c r="V77" i="1" s="1"/>
  <c r="Q77" i="1"/>
  <c r="U77" i="1" s="1"/>
  <c r="J78" i="1" a="1"/>
  <c r="J78" i="1" s="1"/>
  <c r="R78" i="1" a="1"/>
  <c r="R78" i="1" s="1"/>
  <c r="S78" i="1" s="1"/>
  <c r="V78" i="1" s="1"/>
  <c r="Q78" i="1"/>
  <c r="U78" i="1" s="1"/>
  <c r="J79" i="1" a="1"/>
  <c r="J79" i="1" s="1"/>
  <c r="R79" i="1" a="1"/>
  <c r="R79" i="1" s="1"/>
  <c r="S79" i="1" s="1"/>
  <c r="V79" i="1" s="1"/>
  <c r="Q79" i="1"/>
  <c r="U79" i="1" s="1"/>
  <c r="J80" i="1" a="1"/>
  <c r="J80" i="1" s="1"/>
  <c r="Q80" i="1"/>
  <c r="U80" i="1" s="1"/>
  <c r="R80" i="1" a="1"/>
  <c r="R80" i="1" s="1"/>
  <c r="S80" i="1" s="1"/>
  <c r="V80" i="1" s="1"/>
  <c r="J81" i="1" a="1"/>
  <c r="J81" i="1" s="1"/>
  <c r="R81" i="1" a="1"/>
  <c r="R81" i="1" s="1"/>
  <c r="S81" i="1" s="1"/>
  <c r="V81" i="1" s="1"/>
  <c r="Q81" i="1"/>
  <c r="U81" i="1" s="1"/>
  <c r="J82" i="1" a="1"/>
  <c r="J82" i="1" s="1"/>
  <c r="Q82" i="1"/>
  <c r="U82" i="1" s="1"/>
  <c r="R82" i="1" a="1"/>
  <c r="R82" i="1" s="1"/>
  <c r="S82" i="1" s="1"/>
  <c r="V82" i="1" s="1"/>
  <c r="J83" i="1" a="1"/>
  <c r="J83" i="1" s="1"/>
  <c r="Q83" i="1"/>
  <c r="U83" i="1" s="1"/>
  <c r="R83" i="1" a="1"/>
  <c r="R83" i="1" s="1"/>
  <c r="S83" i="1" s="1"/>
  <c r="V83" i="1" s="1"/>
  <c r="J84" i="1" a="1"/>
  <c r="J84" i="1" s="1"/>
  <c r="Q84" i="1"/>
  <c r="U84" i="1" s="1"/>
  <c r="R84" i="1" a="1"/>
  <c r="R84" i="1" s="1"/>
  <c r="S84" i="1" s="1"/>
  <c r="V84" i="1" s="1"/>
  <c r="J85" i="1" a="1"/>
  <c r="J85" i="1" s="1"/>
  <c r="Q85" i="1"/>
  <c r="U85" i="1" s="1"/>
  <c r="R85" i="1" a="1"/>
  <c r="R85" i="1" s="1"/>
  <c r="S85" i="1" s="1"/>
  <c r="V85" i="1" s="1"/>
  <c r="J86" i="1" a="1"/>
  <c r="J86" i="1" s="1"/>
  <c r="Q86" i="1"/>
  <c r="U86" i="1" s="1"/>
  <c r="R86" i="1" a="1"/>
  <c r="R86" i="1" s="1"/>
  <c r="S86" i="1" s="1"/>
  <c r="V86" i="1" s="1"/>
  <c r="J87" i="1" a="1"/>
  <c r="J87" i="1" s="1"/>
  <c r="R87" i="1" a="1"/>
  <c r="R87" i="1" s="1"/>
  <c r="S87" i="1" s="1"/>
  <c r="V87" i="1" s="1"/>
  <c r="Q87" i="1"/>
  <c r="U87" i="1" s="1"/>
  <c r="J88" i="1" a="1"/>
  <c r="J88" i="1" s="1"/>
  <c r="R88" i="1" a="1"/>
  <c r="R88" i="1" s="1"/>
  <c r="S88" i="1" s="1"/>
  <c r="V88" i="1" s="1"/>
  <c r="Q88" i="1"/>
  <c r="U88" i="1" s="1"/>
  <c r="J89" i="1" a="1"/>
  <c r="J89" i="1" s="1"/>
  <c r="Q89" i="1"/>
  <c r="U89" i="1" s="1"/>
  <c r="R89" i="1" a="1"/>
  <c r="R89" i="1" s="1"/>
  <c r="S89" i="1" s="1"/>
  <c r="V89" i="1" s="1"/>
  <c r="J90" i="1" a="1"/>
  <c r="J90" i="1" s="1"/>
  <c r="Q90" i="1"/>
  <c r="U90" i="1" s="1"/>
  <c r="R90" i="1" a="1"/>
  <c r="R90" i="1" s="1"/>
  <c r="S90" i="1" s="1"/>
  <c r="V90" i="1" s="1"/>
  <c r="J91" i="1" a="1"/>
  <c r="J91" i="1" s="1"/>
  <c r="R91" i="1" a="1"/>
  <c r="R91" i="1" s="1"/>
  <c r="S91" i="1" s="1"/>
  <c r="V91" i="1" s="1"/>
  <c r="Q91" i="1"/>
  <c r="U91" i="1" s="1"/>
  <c r="J92" i="1" a="1"/>
  <c r="J92" i="1" s="1"/>
  <c r="Q92" i="1"/>
  <c r="U92" i="1" s="1"/>
  <c r="R92" i="1" a="1"/>
  <c r="R92" i="1" s="1"/>
  <c r="S92" i="1" s="1"/>
  <c r="V92" i="1" s="1"/>
  <c r="J93" i="1" a="1"/>
  <c r="J93" i="1" s="1"/>
  <c r="Q93" i="1"/>
  <c r="U93" i="1" s="1"/>
  <c r="R93" i="1" a="1"/>
  <c r="R93" i="1" s="1"/>
  <c r="S93" i="1" s="1"/>
  <c r="V93" i="1" s="1"/>
  <c r="J94" i="1" a="1"/>
  <c r="J94" i="1" s="1"/>
  <c r="R94" i="1" a="1"/>
  <c r="R94" i="1" s="1"/>
  <c r="S94" i="1" s="1"/>
  <c r="V94" i="1" s="1"/>
  <c r="Q94" i="1"/>
  <c r="U94" i="1" s="1"/>
  <c r="J95" i="1" a="1"/>
  <c r="J95" i="1" s="1"/>
  <c r="Q95" i="1"/>
  <c r="U95" i="1" s="1"/>
  <c r="R95" i="1" a="1"/>
  <c r="R95" i="1" s="1"/>
  <c r="S95" i="1" s="1"/>
  <c r="V95" i="1" s="1"/>
  <c r="J96" i="1" a="1"/>
  <c r="J96" i="1" s="1"/>
  <c r="R96" i="1" a="1"/>
  <c r="R96" i="1" s="1"/>
  <c r="S96" i="1" s="1"/>
  <c r="V96" i="1" s="1"/>
  <c r="Q96" i="1"/>
  <c r="U96" i="1" s="1"/>
  <c r="J97" i="1" a="1"/>
  <c r="J97" i="1" s="1"/>
  <c r="R97" i="1" a="1"/>
  <c r="R97" i="1" s="1"/>
  <c r="S97" i="1" s="1"/>
  <c r="V97" i="1" s="1"/>
  <c r="Q97" i="1"/>
  <c r="U97" i="1" s="1"/>
  <c r="J98" i="1" a="1"/>
  <c r="J98" i="1" s="1"/>
  <c r="R98" i="1" a="1"/>
  <c r="R98" i="1" s="1"/>
  <c r="S98" i="1" s="1"/>
  <c r="V98" i="1" s="1"/>
  <c r="Q98" i="1"/>
  <c r="U98" i="1" s="1"/>
  <c r="J99" i="1" a="1"/>
  <c r="J99" i="1" s="1"/>
  <c r="R99" i="1" a="1"/>
  <c r="R99" i="1" s="1"/>
  <c r="S99" i="1" s="1"/>
  <c r="V99" i="1" s="1"/>
  <c r="Q99" i="1"/>
  <c r="U99" i="1" s="1"/>
  <c r="J100" i="1" a="1"/>
  <c r="J100" i="1" s="1"/>
  <c r="R100" i="1" a="1"/>
  <c r="R100" i="1" s="1"/>
  <c r="S100" i="1" s="1"/>
  <c r="V100" i="1" s="1"/>
  <c r="Q100" i="1"/>
  <c r="U100" i="1" s="1"/>
  <c r="J101" i="1" a="1"/>
  <c r="J101" i="1" s="1"/>
  <c r="Q101" i="1"/>
  <c r="U101" i="1" s="1"/>
  <c r="R101" i="1" a="1"/>
  <c r="R101" i="1" s="1"/>
  <c r="S101" i="1" s="1"/>
  <c r="V101" i="1" s="1"/>
  <c r="J102" i="1" a="1"/>
  <c r="J102" i="1" s="1"/>
  <c r="R102" i="1" a="1"/>
  <c r="R102" i="1" s="1"/>
  <c r="S102" i="1" s="1"/>
  <c r="V102" i="1" s="1"/>
  <c r="Q102" i="1"/>
  <c r="U102" i="1" s="1"/>
  <c r="J103" i="1" a="1"/>
  <c r="J103" i="1" s="1"/>
  <c r="Q103" i="1"/>
  <c r="U103" i="1" s="1"/>
  <c r="R103" i="1" a="1"/>
  <c r="R103" i="1" s="1"/>
  <c r="S103" i="1" s="1"/>
  <c r="V103" i="1" s="1"/>
  <c r="J104" i="1" a="1"/>
  <c r="J104" i="1" s="1"/>
  <c r="Q104" i="1"/>
  <c r="U104" i="1" s="1"/>
  <c r="R104" i="1" a="1"/>
  <c r="R104" i="1" s="1"/>
  <c r="S104" i="1" s="1"/>
  <c r="V104" i="1" s="1"/>
  <c r="J105" i="1" a="1"/>
  <c r="J105" i="1" s="1"/>
  <c r="R105" i="1" a="1"/>
  <c r="R105" i="1" s="1"/>
  <c r="S105" i="1" s="1"/>
  <c r="V105" i="1" s="1"/>
  <c r="Q105" i="1"/>
  <c r="U105" i="1" s="1"/>
  <c r="J106" i="1" a="1"/>
  <c r="J106" i="1" s="1"/>
  <c r="R106" i="1" a="1"/>
  <c r="R106" i="1" s="1"/>
  <c r="S106" i="1" s="1"/>
  <c r="V106" i="1" s="1"/>
  <c r="Q106" i="1"/>
  <c r="U106" i="1" s="1"/>
  <c r="J107" i="1" a="1"/>
  <c r="J107" i="1" s="1"/>
  <c r="R107" i="1" a="1"/>
  <c r="R107" i="1" s="1"/>
  <c r="S107" i="1" s="1"/>
  <c r="V107" i="1" s="1"/>
  <c r="Q107" i="1"/>
  <c r="U107" i="1" s="1"/>
  <c r="J108" i="1" a="1"/>
  <c r="J108" i="1" s="1"/>
  <c r="Q108" i="1"/>
  <c r="U108" i="1" s="1"/>
  <c r="R108" i="1" a="1"/>
  <c r="R108" i="1" s="1"/>
  <c r="S108" i="1" s="1"/>
  <c r="V108" i="1" s="1"/>
  <c r="J109" i="1" a="1"/>
  <c r="J109" i="1" s="1"/>
  <c r="R109" i="1" a="1"/>
  <c r="R109" i="1" s="1"/>
  <c r="S109" i="1" s="1"/>
  <c r="V109" i="1" s="1"/>
  <c r="Q109" i="1"/>
  <c r="U109" i="1" s="1"/>
  <c r="J110" i="1" a="1"/>
  <c r="J110" i="1" s="1"/>
  <c r="R110" i="1" a="1"/>
  <c r="R110" i="1" s="1"/>
  <c r="S110" i="1" s="1"/>
  <c r="V110" i="1" s="1"/>
  <c r="Q110" i="1"/>
  <c r="U110" i="1" s="1"/>
  <c r="J111" i="1" a="1"/>
  <c r="J111" i="1" s="1"/>
  <c r="R111" i="1" a="1"/>
  <c r="R111" i="1" s="1"/>
  <c r="S111" i="1" s="1"/>
  <c r="V111" i="1" s="1"/>
  <c r="Q111" i="1"/>
  <c r="U111" i="1" s="1"/>
  <c r="J112" i="1" a="1"/>
  <c r="J112" i="1" s="1"/>
  <c r="R112" i="1" a="1"/>
  <c r="R112" i="1" s="1"/>
  <c r="S112" i="1" s="1"/>
  <c r="V112" i="1" s="1"/>
  <c r="Q112" i="1"/>
  <c r="U112" i="1" s="1"/>
  <c r="J113" i="1" a="1"/>
  <c r="J113" i="1" s="1"/>
  <c r="R113" i="1" a="1"/>
  <c r="R113" i="1" s="1"/>
  <c r="S113" i="1" s="1"/>
  <c r="V113" i="1" s="1"/>
  <c r="Q113" i="1"/>
  <c r="U113" i="1" s="1"/>
  <c r="J114" i="1" a="1"/>
  <c r="J114" i="1" s="1"/>
  <c r="R114" i="1" a="1"/>
  <c r="R114" i="1" s="1"/>
  <c r="S114" i="1" s="1"/>
  <c r="V114" i="1" s="1"/>
  <c r="Q114" i="1"/>
  <c r="U114" i="1" s="1"/>
  <c r="J115" i="1" a="1"/>
  <c r="J115" i="1" s="1"/>
  <c r="R115" i="1" a="1"/>
  <c r="R115" i="1" s="1"/>
  <c r="S115" i="1" s="1"/>
  <c r="V115" i="1" s="1"/>
  <c r="Q115" i="1"/>
  <c r="U115" i="1" s="1"/>
  <c r="J116" i="1" a="1"/>
  <c r="J116" i="1" s="1"/>
  <c r="R116" i="1" a="1"/>
  <c r="R116" i="1" s="1"/>
  <c r="S116" i="1" s="1"/>
  <c r="V116" i="1" s="1"/>
  <c r="Q116" i="1"/>
  <c r="U116" i="1" s="1"/>
  <c r="J117" i="1" a="1"/>
  <c r="J117" i="1" s="1"/>
  <c r="Q117" i="1"/>
  <c r="U117" i="1" s="1"/>
  <c r="R117" i="1" a="1"/>
  <c r="R117" i="1" s="1"/>
  <c r="S117" i="1" s="1"/>
  <c r="V117" i="1" s="1"/>
  <c r="J118" i="1" a="1"/>
  <c r="J118" i="1" s="1"/>
  <c r="Q118" i="1"/>
  <c r="U118" i="1" s="1"/>
  <c r="R118" i="1" a="1"/>
  <c r="R118" i="1" s="1"/>
  <c r="S118" i="1" s="1"/>
  <c r="V118" i="1" s="1"/>
  <c r="J119" i="1" a="1"/>
  <c r="J119" i="1" s="1"/>
  <c r="R119" i="1" a="1"/>
  <c r="R119" i="1" s="1"/>
  <c r="S119" i="1" s="1"/>
  <c r="V119" i="1" s="1"/>
  <c r="Q119" i="1"/>
  <c r="U119" i="1" s="1"/>
  <c r="J120" i="1" a="1"/>
  <c r="J120" i="1" s="1"/>
  <c r="Q120" i="1"/>
  <c r="U120" i="1" s="1"/>
  <c r="R120" i="1" a="1"/>
  <c r="R120" i="1" s="1"/>
  <c r="S120" i="1" s="1"/>
  <c r="V120" i="1" s="1"/>
  <c r="J121" i="1" a="1"/>
  <c r="J121" i="1" s="1"/>
  <c r="R121" i="1" a="1"/>
  <c r="R121" i="1" s="1"/>
  <c r="S121" i="1" s="1"/>
  <c r="V121" i="1" s="1"/>
  <c r="Q121" i="1"/>
  <c r="U121" i="1" s="1"/>
  <c r="J122" i="1" a="1"/>
  <c r="J122" i="1" s="1"/>
  <c r="R122" i="1" a="1"/>
  <c r="R122" i="1" s="1"/>
  <c r="S122" i="1" s="1"/>
  <c r="V122" i="1" s="1"/>
  <c r="Q122" i="1"/>
  <c r="U122" i="1" s="1"/>
  <c r="J123" i="1" a="1"/>
  <c r="J123" i="1" s="1"/>
  <c r="Q123" i="1"/>
  <c r="U123" i="1" s="1"/>
  <c r="R123" i="1" a="1"/>
  <c r="R123" i="1" s="1"/>
  <c r="S123" i="1" s="1"/>
  <c r="V123" i="1" s="1"/>
  <c r="J124" i="1" a="1"/>
  <c r="J124" i="1" s="1"/>
  <c r="R124" i="1" a="1"/>
  <c r="R124" i="1" s="1"/>
  <c r="S124" i="1" s="1"/>
  <c r="V124" i="1" s="1"/>
  <c r="Q124" i="1"/>
  <c r="U124" i="1" s="1"/>
  <c r="J125" i="1" a="1"/>
  <c r="J125" i="1" s="1"/>
  <c r="R125" i="1" a="1"/>
  <c r="R125" i="1" s="1"/>
  <c r="S125" i="1" s="1"/>
  <c r="V125" i="1" s="1"/>
  <c r="Q125" i="1"/>
  <c r="U125" i="1" s="1"/>
  <c r="J126" i="1" a="1"/>
  <c r="J126" i="1" s="1"/>
  <c r="R126" i="1" a="1"/>
  <c r="R126" i="1" s="1"/>
  <c r="S126" i="1" s="1"/>
  <c r="V126" i="1" s="1"/>
  <c r="Q126" i="1"/>
  <c r="U126" i="1" s="1"/>
  <c r="J127" i="1" a="1"/>
  <c r="J127" i="1" s="1"/>
  <c r="R127" i="1" a="1"/>
  <c r="R127" i="1" s="1"/>
  <c r="S127" i="1" s="1"/>
  <c r="V127" i="1" s="1"/>
  <c r="Q127" i="1"/>
  <c r="U127" i="1" s="1"/>
  <c r="J128" i="1" a="1"/>
  <c r="J128" i="1" s="1"/>
  <c r="Q128" i="1"/>
  <c r="U128" i="1" s="1"/>
  <c r="R128" i="1" a="1"/>
  <c r="R128" i="1" s="1"/>
  <c r="S128" i="1" s="1"/>
  <c r="V128" i="1" s="1"/>
  <c r="J129" i="1" a="1"/>
  <c r="J129" i="1" s="1"/>
  <c r="R129" i="1" a="1"/>
  <c r="R129" i="1" s="1"/>
  <c r="S129" i="1" s="1"/>
  <c r="V129" i="1" s="1"/>
  <c r="Q129" i="1"/>
  <c r="U129" i="1" s="1"/>
  <c r="J130" i="1" a="1"/>
  <c r="J130" i="1" s="1"/>
  <c r="R130" i="1" a="1"/>
  <c r="R130" i="1" s="1"/>
  <c r="S130" i="1" s="1"/>
  <c r="V130" i="1" s="1"/>
  <c r="Q130" i="1"/>
  <c r="U130" i="1" s="1"/>
  <c r="J131" i="1" a="1"/>
  <c r="J131" i="1" s="1"/>
  <c r="Q131" i="1"/>
  <c r="U131" i="1" s="1"/>
  <c r="R131" i="1" a="1"/>
  <c r="R131" i="1" s="1"/>
  <c r="S131" i="1" s="1"/>
  <c r="V131" i="1" s="1"/>
  <c r="J132" i="1" a="1"/>
  <c r="J132" i="1" s="1"/>
  <c r="R132" i="1" a="1"/>
  <c r="R132" i="1" s="1"/>
  <c r="S132" i="1" s="1"/>
  <c r="V132" i="1" s="1"/>
  <c r="Q132" i="1"/>
  <c r="U132" i="1" s="1"/>
  <c r="J133" i="1" a="1"/>
  <c r="J133" i="1" s="1"/>
  <c r="Q133" i="1"/>
  <c r="U133" i="1" s="1"/>
  <c r="R133" i="1" a="1"/>
  <c r="R133" i="1" s="1"/>
  <c r="S133" i="1" s="1"/>
  <c r="V133" i="1" s="1"/>
  <c r="J134" i="1" a="1"/>
  <c r="J134" i="1" s="1"/>
  <c r="Q134" i="1"/>
  <c r="U134" i="1" s="1"/>
  <c r="R134" i="1" a="1"/>
  <c r="R134" i="1" s="1"/>
  <c r="S134" i="1" s="1"/>
  <c r="V134" i="1" s="1"/>
  <c r="J135" i="1" a="1"/>
  <c r="J135" i="1" s="1"/>
  <c r="R135" i="1" a="1"/>
  <c r="R135" i="1" s="1"/>
  <c r="S135" i="1" s="1"/>
  <c r="V135" i="1" s="1"/>
  <c r="Q135" i="1"/>
  <c r="U135" i="1" s="1"/>
  <c r="J136" i="1" a="1"/>
  <c r="J136" i="1" s="1"/>
  <c r="R136" i="1" a="1"/>
  <c r="R136" i="1" s="1"/>
  <c r="S136" i="1" s="1"/>
  <c r="V136" i="1" s="1"/>
  <c r="Q136" i="1"/>
  <c r="U136" i="1" s="1"/>
  <c r="J137" i="1" a="1"/>
  <c r="J137" i="1" s="1"/>
  <c r="Q137" i="1"/>
  <c r="U137" i="1" s="1"/>
  <c r="R137" i="1" a="1"/>
  <c r="R137" i="1" s="1"/>
  <c r="S137" i="1" s="1"/>
  <c r="V137" i="1" s="1"/>
  <c r="J138" i="1" a="1"/>
  <c r="J138" i="1" s="1"/>
  <c r="Q138" i="1"/>
  <c r="U138" i="1" s="1"/>
  <c r="R138" i="1" a="1"/>
  <c r="R138" i="1" s="1"/>
  <c r="S138" i="1" s="1"/>
  <c r="V138" i="1" s="1"/>
  <c r="J139" i="1" a="1"/>
  <c r="J139" i="1" s="1"/>
  <c r="Q139" i="1"/>
  <c r="U139" i="1" s="1"/>
  <c r="R139" i="1" a="1"/>
  <c r="R139" i="1" s="1"/>
  <c r="S139" i="1" s="1"/>
  <c r="V139" i="1" s="1"/>
  <c r="J140" i="1" a="1"/>
  <c r="J140" i="1" s="1"/>
  <c r="Q140" i="1"/>
  <c r="U140" i="1" s="1"/>
  <c r="R140" i="1" a="1"/>
  <c r="R140" i="1" s="1"/>
  <c r="S140" i="1" s="1"/>
  <c r="V140" i="1" s="1"/>
  <c r="J141" i="1" a="1"/>
  <c r="J141" i="1" s="1"/>
  <c r="R141" i="1" a="1"/>
  <c r="R141" i="1" s="1"/>
  <c r="S141" i="1" s="1"/>
  <c r="V141" i="1" s="1"/>
  <c r="Q141" i="1"/>
  <c r="U141" i="1" s="1"/>
  <c r="J142" i="1" a="1"/>
  <c r="J142" i="1" s="1"/>
  <c r="Q142" i="1"/>
  <c r="U142" i="1" s="1"/>
  <c r="R142" i="1" a="1"/>
  <c r="R142" i="1" s="1"/>
  <c r="S142" i="1" s="1"/>
  <c r="V142" i="1" s="1"/>
  <c r="J143" i="1" a="1"/>
  <c r="J143" i="1" s="1"/>
  <c r="Q143" i="1"/>
  <c r="U143" i="1" s="1"/>
  <c r="R143" i="1" a="1"/>
  <c r="R143" i="1" s="1"/>
  <c r="S143" i="1" s="1"/>
  <c r="V143" i="1" s="1"/>
  <c r="J144" i="1" a="1"/>
  <c r="J144" i="1" s="1"/>
  <c r="Q144" i="1"/>
  <c r="U144" i="1" s="1"/>
  <c r="R144" i="1" a="1"/>
  <c r="R144" i="1" s="1"/>
  <c r="S144" i="1" s="1"/>
  <c r="V144" i="1" s="1"/>
  <c r="J145" i="1" a="1"/>
  <c r="J145" i="1" s="1"/>
  <c r="Q145" i="1"/>
  <c r="U145" i="1" s="1"/>
  <c r="R145" i="1" a="1"/>
  <c r="R145" i="1" s="1"/>
  <c r="S145" i="1" s="1"/>
  <c r="V145" i="1" s="1"/>
  <c r="J146" i="1" a="1"/>
  <c r="J146" i="1" s="1"/>
  <c r="R146" i="1" a="1"/>
  <c r="R146" i="1" s="1"/>
  <c r="S146" i="1" s="1"/>
  <c r="V146" i="1" s="1"/>
  <c r="Q146" i="1"/>
  <c r="U146" i="1" s="1"/>
  <c r="J147" i="1" a="1"/>
  <c r="J147" i="1" s="1"/>
  <c r="R147" i="1" a="1"/>
  <c r="R147" i="1" s="1"/>
  <c r="S147" i="1" s="1"/>
  <c r="V147" i="1" s="1"/>
  <c r="Q147" i="1"/>
  <c r="U147" i="1" s="1"/>
  <c r="J148" i="1" a="1"/>
  <c r="J148" i="1" s="1"/>
  <c r="R148" i="1" a="1"/>
  <c r="R148" i="1" s="1"/>
  <c r="S148" i="1" s="1"/>
  <c r="V148" i="1" s="1"/>
  <c r="Q148" i="1"/>
  <c r="U148" i="1" s="1"/>
  <c r="J149" i="1" a="1"/>
  <c r="J149" i="1" s="1"/>
  <c r="R149" i="1" a="1"/>
  <c r="R149" i="1" s="1"/>
  <c r="S149" i="1" s="1"/>
  <c r="V149" i="1" s="1"/>
  <c r="Q149" i="1"/>
  <c r="U149" i="1" s="1"/>
  <c r="J150" i="1" a="1"/>
  <c r="J150" i="1" s="1"/>
  <c r="Q150" i="1"/>
  <c r="U150" i="1" s="1"/>
  <c r="R150" i="1" a="1"/>
  <c r="R150" i="1" s="1"/>
  <c r="S150" i="1" s="1"/>
  <c r="V150" i="1" s="1"/>
  <c r="J151" i="1" a="1"/>
  <c r="J151" i="1" s="1"/>
  <c r="R151" i="1" a="1"/>
  <c r="R151" i="1" s="1"/>
  <c r="S151" i="1" s="1"/>
  <c r="V151" i="1" s="1"/>
  <c r="Q151" i="1"/>
  <c r="U151" i="1" s="1"/>
  <c r="J152" i="1" a="1"/>
  <c r="J152" i="1" s="1"/>
  <c r="R152" i="1" a="1"/>
  <c r="R152" i="1" s="1"/>
  <c r="S152" i="1" s="1"/>
  <c r="V152" i="1" s="1"/>
  <c r="Q152" i="1"/>
  <c r="U152" i="1" s="1"/>
  <c r="J153" i="1" a="1"/>
  <c r="J153" i="1" s="1"/>
  <c r="R153" i="1" a="1"/>
  <c r="R153" i="1" s="1"/>
  <c r="S153" i="1" s="1"/>
  <c r="V153" i="1" s="1"/>
  <c r="Q153" i="1"/>
  <c r="U153" i="1" s="1"/>
  <c r="J154" i="1" a="1"/>
  <c r="J154" i="1" s="1"/>
  <c r="R154" i="1" a="1"/>
  <c r="R154" i="1" s="1"/>
  <c r="S154" i="1" s="1"/>
  <c r="V154" i="1" s="1"/>
  <c r="Q154" i="1"/>
  <c r="U154" i="1" s="1"/>
  <c r="J155" i="1" a="1"/>
  <c r="J155" i="1" s="1"/>
  <c r="R155" i="1" a="1"/>
  <c r="R155" i="1" s="1"/>
  <c r="S155" i="1" s="1"/>
  <c r="V155" i="1" s="1"/>
  <c r="Q155" i="1"/>
  <c r="U155" i="1" s="1"/>
  <c r="J156" i="1" a="1"/>
  <c r="J156" i="1" s="1"/>
  <c r="Q156" i="1"/>
  <c r="U156" i="1" s="1"/>
  <c r="R156" i="1" a="1"/>
  <c r="R156" i="1" s="1"/>
  <c r="S156" i="1" s="1"/>
  <c r="V156" i="1" s="1"/>
  <c r="J157" i="1" a="1"/>
  <c r="J157" i="1" s="1"/>
  <c r="R157" i="1" a="1"/>
  <c r="R157" i="1" s="1"/>
  <c r="S157" i="1" s="1"/>
  <c r="V157" i="1" s="1"/>
  <c r="Q157" i="1"/>
  <c r="U157" i="1" s="1"/>
  <c r="J158" i="1" a="1"/>
  <c r="J158" i="1" s="1"/>
  <c r="Q158" i="1"/>
  <c r="U158" i="1" s="1"/>
  <c r="R158" i="1" a="1"/>
  <c r="R158" i="1" s="1"/>
  <c r="S158" i="1" s="1"/>
  <c r="V158" i="1" s="1"/>
  <c r="J159" i="1" a="1"/>
  <c r="J159" i="1" s="1"/>
  <c r="Q159" i="1"/>
  <c r="U159" i="1" s="1"/>
  <c r="R159" i="1" a="1"/>
  <c r="R159" i="1" s="1"/>
  <c r="S159" i="1" s="1"/>
  <c r="V159" i="1" s="1"/>
  <c r="J160" i="1" a="1"/>
  <c r="J160" i="1" s="1"/>
  <c r="Q160" i="1"/>
  <c r="U160" i="1" s="1"/>
  <c r="R160" i="1" a="1"/>
  <c r="R160" i="1" s="1"/>
  <c r="S160" i="1" s="1"/>
  <c r="V160" i="1" s="1"/>
  <c r="J161" i="1" a="1"/>
  <c r="J161" i="1" s="1"/>
  <c r="Q161" i="1"/>
  <c r="U161" i="1" s="1"/>
  <c r="R161" i="1" a="1"/>
  <c r="R161" i="1" s="1"/>
  <c r="S161" i="1" s="1"/>
  <c r="V161" i="1" s="1"/>
  <c r="J162" i="1" a="1"/>
  <c r="J162" i="1" s="1"/>
  <c r="Q162" i="1"/>
  <c r="U162" i="1" s="1"/>
  <c r="R162" i="1" a="1"/>
  <c r="R162" i="1" s="1"/>
  <c r="S162" i="1" s="1"/>
  <c r="V162" i="1" s="1"/>
  <c r="J163" i="1" a="1"/>
  <c r="J163" i="1" s="1"/>
  <c r="Q163" i="1"/>
  <c r="U163" i="1" s="1"/>
  <c r="R163" i="1" a="1"/>
  <c r="R163" i="1" s="1"/>
  <c r="S163" i="1" s="1"/>
  <c r="V163" i="1" s="1"/>
  <c r="J164" i="1" a="1"/>
  <c r="J164" i="1" s="1"/>
  <c r="R164" i="1" a="1"/>
  <c r="R164" i="1" s="1"/>
  <c r="S164" i="1" s="1"/>
  <c r="V164" i="1" s="1"/>
  <c r="Q164" i="1"/>
  <c r="U164" i="1" s="1"/>
  <c r="J165" i="1" a="1"/>
  <c r="J165" i="1" s="1"/>
  <c r="R165" i="1" a="1"/>
  <c r="R165" i="1" s="1"/>
  <c r="S165" i="1" s="1"/>
  <c r="V165" i="1" s="1"/>
  <c r="Q165" i="1"/>
  <c r="U165" i="1" s="1"/>
  <c r="J166" i="1" a="1"/>
  <c r="J166" i="1" s="1"/>
  <c r="R166" i="1" a="1"/>
  <c r="R166" i="1" s="1"/>
  <c r="S166" i="1" s="1"/>
  <c r="V166" i="1" s="1"/>
  <c r="Q166" i="1"/>
  <c r="U166" i="1" s="1"/>
  <c r="J167" i="1" a="1"/>
  <c r="J167" i="1" s="1"/>
  <c r="R167" i="1" a="1"/>
  <c r="R167" i="1" s="1"/>
  <c r="S167" i="1" s="1"/>
  <c r="V167" i="1" s="1"/>
  <c r="Q167" i="1"/>
  <c r="U167" i="1" s="1"/>
  <c r="J168" i="1" a="1"/>
  <c r="J168" i="1" s="1"/>
  <c r="R168" i="1" a="1"/>
  <c r="R168" i="1" s="1"/>
  <c r="S168" i="1" s="1"/>
  <c r="V168" i="1" s="1"/>
  <c r="Q168" i="1"/>
  <c r="U168" i="1" s="1"/>
  <c r="J169" i="1" a="1"/>
  <c r="J169" i="1" s="1"/>
  <c r="R169" i="1" a="1"/>
  <c r="R169" i="1" s="1"/>
  <c r="S169" i="1" s="1"/>
  <c r="V169" i="1" s="1"/>
  <c r="Q169" i="1"/>
  <c r="U169" i="1" s="1"/>
  <c r="J170" i="1" a="1"/>
  <c r="J170" i="1" s="1"/>
  <c r="R170" i="1" a="1"/>
  <c r="R170" i="1" s="1"/>
  <c r="S170" i="1" s="1"/>
  <c r="V170" i="1" s="1"/>
  <c r="Q170" i="1"/>
  <c r="U170" i="1" s="1"/>
  <c r="J171" i="1" a="1"/>
  <c r="J171" i="1" s="1"/>
  <c r="R171" i="1" a="1"/>
  <c r="R171" i="1" s="1"/>
  <c r="S171" i="1" s="1"/>
  <c r="V171" i="1" s="1"/>
  <c r="Q171" i="1"/>
  <c r="U171" i="1" s="1"/>
  <c r="J172" i="1" a="1"/>
  <c r="J172" i="1" s="1"/>
  <c r="R172" i="1" a="1"/>
  <c r="R172" i="1" s="1"/>
  <c r="S172" i="1" s="1"/>
  <c r="V172" i="1" s="1"/>
  <c r="Q172" i="1"/>
  <c r="U172" i="1" s="1"/>
  <c r="J173" i="1" a="1"/>
  <c r="J173" i="1" s="1"/>
  <c r="R173" i="1" a="1"/>
  <c r="R173" i="1" s="1"/>
  <c r="S173" i="1" s="1"/>
  <c r="V173" i="1" s="1"/>
  <c r="Q173" i="1"/>
  <c r="U173" i="1" s="1"/>
  <c r="J174" i="1" a="1"/>
  <c r="J174" i="1" s="1"/>
  <c r="R174" i="1" a="1"/>
  <c r="R174" i="1" s="1"/>
  <c r="S174" i="1" s="1"/>
  <c r="V174" i="1" s="1"/>
  <c r="Q174" i="1"/>
  <c r="U174" i="1" s="1"/>
  <c r="J175" i="1" a="1"/>
  <c r="J175" i="1" s="1"/>
  <c r="R175" i="1" a="1"/>
  <c r="R175" i="1" s="1"/>
  <c r="S175" i="1" s="1"/>
  <c r="V175" i="1" s="1"/>
  <c r="Q175" i="1"/>
  <c r="U175" i="1" s="1"/>
  <c r="J176" i="1" a="1"/>
  <c r="J176" i="1" s="1"/>
  <c r="R176" i="1" a="1"/>
  <c r="R176" i="1" s="1"/>
  <c r="S176" i="1" s="1"/>
  <c r="V176" i="1" s="1"/>
  <c r="Q176" i="1"/>
  <c r="U176" i="1" s="1"/>
  <c r="J177" i="1" a="1"/>
  <c r="J177" i="1" s="1"/>
  <c r="R177" i="1" a="1"/>
  <c r="R177" i="1" s="1"/>
  <c r="S177" i="1" s="1"/>
  <c r="V177" i="1" s="1"/>
  <c r="Q177" i="1"/>
  <c r="U177" i="1" s="1"/>
  <c r="J178" i="1" a="1"/>
  <c r="J178" i="1" s="1"/>
  <c r="Q178" i="1"/>
  <c r="U178" i="1" s="1"/>
  <c r="R178" i="1" a="1"/>
  <c r="R178" i="1" s="1"/>
  <c r="S178" i="1" s="1"/>
  <c r="V178" i="1" s="1"/>
  <c r="J179" i="1" a="1"/>
  <c r="J179" i="1" s="1"/>
  <c r="R179" i="1" a="1"/>
  <c r="R179" i="1" s="1"/>
  <c r="S179" i="1" s="1"/>
  <c r="V179" i="1" s="1"/>
  <c r="Q179" i="1"/>
  <c r="U179" i="1" s="1"/>
  <c r="J180" i="1" a="1"/>
  <c r="J180" i="1" s="1"/>
  <c r="R180" i="1" a="1"/>
  <c r="R180" i="1" s="1"/>
  <c r="S180" i="1" s="1"/>
  <c r="V180" i="1" s="1"/>
  <c r="Q180" i="1"/>
  <c r="U180" i="1" s="1"/>
  <c r="J181" i="1" a="1"/>
  <c r="J181" i="1" s="1"/>
  <c r="R181" i="1" a="1"/>
  <c r="R181" i="1" s="1"/>
  <c r="S181" i="1" s="1"/>
  <c r="V181" i="1" s="1"/>
  <c r="Q181" i="1"/>
  <c r="U181" i="1" s="1"/>
  <c r="J182" i="1" a="1"/>
  <c r="J182" i="1" s="1"/>
  <c r="R182" i="1" a="1"/>
  <c r="R182" i="1" s="1"/>
  <c r="S182" i="1" s="1"/>
  <c r="V182" i="1" s="1"/>
  <c r="Q182" i="1"/>
  <c r="U182" i="1" s="1"/>
  <c r="J183" i="1" a="1"/>
  <c r="J183" i="1" s="1"/>
  <c r="R183" i="1" a="1"/>
  <c r="R183" i="1" s="1"/>
  <c r="S183" i="1" s="1"/>
  <c r="V183" i="1" s="1"/>
  <c r="Q183" i="1"/>
  <c r="U183" i="1" s="1"/>
  <c r="J184" i="1" a="1"/>
  <c r="J184" i="1" s="1"/>
  <c r="R184" i="1" a="1"/>
  <c r="R184" i="1" s="1"/>
  <c r="S184" i="1" s="1"/>
  <c r="V184" i="1" s="1"/>
  <c r="Q184" i="1"/>
  <c r="U184" i="1" s="1"/>
  <c r="J185" i="1" a="1"/>
  <c r="J185" i="1" s="1"/>
  <c r="R185" i="1" a="1"/>
  <c r="R185" i="1" s="1"/>
  <c r="S185" i="1" s="1"/>
  <c r="V185" i="1" s="1"/>
  <c r="Q185" i="1"/>
  <c r="U185" i="1" s="1"/>
  <c r="J186" i="1" a="1"/>
  <c r="J186" i="1" s="1"/>
  <c r="R186" i="1" a="1"/>
  <c r="R186" i="1" s="1"/>
  <c r="S186" i="1" s="1"/>
  <c r="V186" i="1" s="1"/>
  <c r="Q186" i="1"/>
  <c r="U186" i="1" s="1"/>
  <c r="J187" i="1" a="1"/>
  <c r="J187" i="1" s="1"/>
  <c r="Q187" i="1"/>
  <c r="U187" i="1" s="1"/>
  <c r="R187" i="1" a="1"/>
  <c r="R187" i="1" s="1"/>
  <c r="S187" i="1" s="1"/>
  <c r="V187" i="1" s="1"/>
  <c r="J188" i="1" a="1"/>
  <c r="J188" i="1" s="1"/>
  <c r="R188" i="1" a="1"/>
  <c r="R188" i="1" s="1"/>
  <c r="S188" i="1" s="1"/>
  <c r="V188" i="1" s="1"/>
  <c r="Q188" i="1"/>
  <c r="U188" i="1" s="1"/>
  <c r="J189" i="1" a="1"/>
  <c r="J189" i="1" s="1"/>
  <c r="R189" i="1" a="1"/>
  <c r="R189" i="1" s="1"/>
  <c r="S189" i="1" s="1"/>
  <c r="V189" i="1" s="1"/>
  <c r="Q189" i="1"/>
  <c r="U189" i="1" s="1"/>
  <c r="J190" i="1" a="1"/>
  <c r="J190" i="1" s="1"/>
  <c r="R190" i="1" a="1"/>
  <c r="R190" i="1" s="1"/>
  <c r="S190" i="1" s="1"/>
  <c r="V190" i="1" s="1"/>
  <c r="Q190" i="1"/>
  <c r="U190" i="1" s="1"/>
  <c r="J191" i="1" a="1"/>
  <c r="J191" i="1" s="1"/>
  <c r="R191" i="1" a="1"/>
  <c r="R191" i="1" s="1"/>
  <c r="S191" i="1" s="1"/>
  <c r="V191" i="1" s="1"/>
  <c r="Q191" i="1"/>
  <c r="U191" i="1" s="1"/>
  <c r="J192" i="1" a="1"/>
  <c r="J192" i="1" s="1"/>
  <c r="Q192" i="1"/>
  <c r="U192" i="1" s="1"/>
  <c r="R192" i="1" a="1"/>
  <c r="R192" i="1" s="1"/>
  <c r="S192" i="1" s="1"/>
  <c r="V192" i="1" s="1"/>
  <c r="J193" i="1" a="1"/>
  <c r="J193" i="1" s="1"/>
  <c r="Q193" i="1"/>
  <c r="U193" i="1" s="1"/>
  <c r="R193" i="1" a="1"/>
  <c r="R193" i="1" s="1"/>
  <c r="S193" i="1" s="1"/>
  <c r="V193" i="1" s="1"/>
  <c r="J194" i="1" a="1"/>
  <c r="J194" i="1" s="1"/>
  <c r="Q194" i="1"/>
  <c r="U194" i="1" s="1"/>
  <c r="R194" i="1" a="1"/>
  <c r="R194" i="1" s="1"/>
  <c r="S194" i="1" s="1"/>
  <c r="V194" i="1" s="1"/>
  <c r="J195" i="1" a="1"/>
  <c r="J195" i="1" s="1"/>
  <c r="Q195" i="1"/>
  <c r="U195" i="1" s="1"/>
  <c r="R195" i="1" a="1"/>
  <c r="R195" i="1" s="1"/>
  <c r="S195" i="1" s="1"/>
  <c r="V195" i="1" s="1"/>
  <c r="J196" i="1" a="1"/>
  <c r="J196" i="1" s="1"/>
  <c r="Q196" i="1"/>
  <c r="U196" i="1" s="1"/>
  <c r="R196" i="1" a="1"/>
  <c r="R196" i="1" s="1"/>
  <c r="S196" i="1" s="1"/>
  <c r="V196" i="1" s="1"/>
  <c r="J197" i="1" a="1"/>
  <c r="J197" i="1" s="1"/>
  <c r="Q197" i="1"/>
  <c r="U197" i="1" s="1"/>
  <c r="R197" i="1" a="1"/>
  <c r="R197" i="1" s="1"/>
  <c r="S197" i="1" s="1"/>
  <c r="V197" i="1" s="1"/>
  <c r="J198" i="1" a="1"/>
  <c r="J198" i="1" s="1"/>
  <c r="R198" i="1" a="1"/>
  <c r="R198" i="1" s="1"/>
  <c r="S198" i="1" s="1"/>
  <c r="V198" i="1" s="1"/>
  <c r="Q198" i="1"/>
  <c r="U198" i="1" s="1"/>
  <c r="J199" i="1" a="1"/>
  <c r="J199" i="1" s="1"/>
  <c r="Q199" i="1"/>
  <c r="U199" i="1" s="1"/>
  <c r="R199" i="1" a="1"/>
  <c r="R199" i="1" s="1"/>
  <c r="S199" i="1" s="1"/>
  <c r="V199" i="1" s="1"/>
  <c r="J200" i="1" a="1"/>
  <c r="J200" i="1" s="1"/>
  <c r="Q200" i="1"/>
  <c r="U200" i="1" s="1"/>
  <c r="R200" i="1" a="1"/>
  <c r="R200" i="1" s="1"/>
  <c r="S200" i="1" s="1"/>
  <c r="V200" i="1" s="1"/>
  <c r="J201" i="1" a="1"/>
  <c r="J201" i="1" s="1"/>
  <c r="Q201" i="1"/>
  <c r="U201" i="1" s="1"/>
  <c r="R201" i="1" a="1"/>
  <c r="R201" i="1" s="1"/>
  <c r="S201" i="1" s="1"/>
  <c r="V201" i="1" s="1"/>
  <c r="J202" i="1" a="1"/>
  <c r="J202" i="1" s="1"/>
  <c r="Q202" i="1"/>
  <c r="U202" i="1" s="1"/>
  <c r="R202" i="1" a="1"/>
  <c r="R202" i="1" s="1"/>
  <c r="S202" i="1" s="1"/>
  <c r="V202" i="1" s="1"/>
  <c r="J203" i="1" a="1"/>
  <c r="J203" i="1" s="1"/>
  <c r="Q203" i="1"/>
  <c r="U203" i="1" s="1"/>
  <c r="R203" i="1" a="1"/>
  <c r="R203" i="1" s="1"/>
  <c r="S203" i="1" s="1"/>
  <c r="V203" i="1" s="1"/>
  <c r="J204" i="1" a="1"/>
  <c r="J204" i="1" s="1"/>
  <c r="Q204" i="1"/>
  <c r="U204" i="1" s="1"/>
  <c r="R204" i="1" a="1"/>
  <c r="R204" i="1" s="1"/>
  <c r="S204" i="1" s="1"/>
  <c r="V204" i="1" s="1"/>
  <c r="J205" i="1" a="1"/>
  <c r="J205" i="1" s="1"/>
  <c r="Q205" i="1"/>
  <c r="U205" i="1" s="1"/>
  <c r="R205" i="1" a="1"/>
  <c r="R205" i="1" s="1"/>
  <c r="S205" i="1" s="1"/>
  <c r="V205" i="1" s="1"/>
  <c r="J206" i="1" a="1"/>
  <c r="J206" i="1" s="1"/>
  <c r="Q206" i="1"/>
  <c r="U206" i="1" s="1"/>
  <c r="R206" i="1" a="1"/>
  <c r="R206" i="1" s="1"/>
  <c r="S206" i="1" s="1"/>
  <c r="V206" i="1" s="1"/>
  <c r="J207" i="1" a="1"/>
  <c r="J207" i="1" s="1"/>
  <c r="Q207" i="1"/>
  <c r="U207" i="1" s="1"/>
  <c r="R207" i="1" a="1"/>
  <c r="R207" i="1" s="1"/>
  <c r="S207" i="1" s="1"/>
  <c r="V207" i="1" s="1"/>
  <c r="J208" i="1" a="1"/>
  <c r="J208" i="1" s="1"/>
  <c r="Q208" i="1"/>
  <c r="U208" i="1" s="1"/>
  <c r="R208" i="1" a="1"/>
  <c r="R208" i="1" s="1"/>
  <c r="S208" i="1" s="1"/>
  <c r="V208" i="1" s="1"/>
  <c r="J209" i="1" a="1"/>
  <c r="J209" i="1" s="1"/>
  <c r="Q209" i="1"/>
  <c r="U209" i="1" s="1"/>
  <c r="R209" i="1" a="1"/>
  <c r="R209" i="1" s="1"/>
  <c r="S209" i="1" s="1"/>
  <c r="V209" i="1" s="1"/>
  <c r="J210" i="1" a="1"/>
  <c r="J210" i="1" s="1"/>
  <c r="Q210" i="1"/>
  <c r="U210" i="1" s="1"/>
  <c r="R210" i="1" a="1"/>
  <c r="R210" i="1" s="1"/>
  <c r="S210" i="1" s="1"/>
  <c r="V210" i="1" s="1"/>
  <c r="J211" i="1" a="1"/>
  <c r="J211" i="1" s="1"/>
  <c r="R211" i="1" a="1"/>
  <c r="R211" i="1" s="1"/>
  <c r="S211" i="1" s="1"/>
  <c r="V211" i="1" s="1"/>
  <c r="Q211" i="1"/>
  <c r="U211" i="1" s="1"/>
  <c r="J212" i="1" a="1"/>
  <c r="J212" i="1" s="1"/>
  <c r="R212" i="1" a="1"/>
  <c r="R212" i="1" s="1"/>
  <c r="S212" i="1" s="1"/>
  <c r="V212" i="1" s="1"/>
  <c r="Q212" i="1"/>
  <c r="U212" i="1" s="1"/>
  <c r="J213" i="1" a="1"/>
  <c r="J213" i="1" s="1"/>
  <c r="R213" i="1" a="1"/>
  <c r="R213" i="1" s="1"/>
  <c r="S213" i="1" s="1"/>
  <c r="V213" i="1" s="1"/>
  <c r="Q213" i="1"/>
  <c r="U213" i="1" s="1"/>
  <c r="J214" i="1" a="1"/>
  <c r="J214" i="1" s="1"/>
  <c r="R214" i="1" a="1"/>
  <c r="R214" i="1" s="1"/>
  <c r="S214" i="1" s="1"/>
  <c r="V214" i="1" s="1"/>
  <c r="Q214" i="1"/>
  <c r="U214" i="1" s="1"/>
  <c r="J215" i="1" a="1"/>
  <c r="J215" i="1" s="1"/>
  <c r="Q215" i="1"/>
  <c r="U215" i="1" s="1"/>
  <c r="R215" i="1" a="1"/>
  <c r="R215" i="1" s="1"/>
  <c r="S215" i="1" s="1"/>
  <c r="V215" i="1" s="1"/>
  <c r="J216" i="1" a="1"/>
  <c r="J216" i="1" s="1"/>
  <c r="R216" i="1" a="1"/>
  <c r="R216" i="1" s="1"/>
  <c r="S216" i="1" s="1"/>
  <c r="V216" i="1" s="1"/>
  <c r="Q216" i="1"/>
  <c r="U216" i="1" s="1"/>
  <c r="J217" i="1" a="1"/>
  <c r="J217" i="1" s="1"/>
  <c r="R217" i="1" a="1"/>
  <c r="R217" i="1" s="1"/>
  <c r="S217" i="1" s="1"/>
  <c r="V217" i="1" s="1"/>
  <c r="Q217" i="1"/>
  <c r="U217" i="1" s="1"/>
  <c r="J218" i="1" a="1"/>
  <c r="J218" i="1" s="1"/>
  <c r="R218" i="1" a="1"/>
  <c r="R218" i="1" s="1"/>
  <c r="S218" i="1" s="1"/>
  <c r="V218" i="1" s="1"/>
  <c r="Q218" i="1"/>
  <c r="U218" i="1" s="1"/>
  <c r="J219" i="1" a="1"/>
  <c r="J219" i="1" s="1"/>
  <c r="R219" i="1" a="1"/>
  <c r="R219" i="1" s="1"/>
  <c r="S219" i="1" s="1"/>
  <c r="V219" i="1" s="1"/>
  <c r="Q219" i="1"/>
  <c r="U219" i="1" s="1"/>
  <c r="J220" i="1" a="1"/>
  <c r="J220" i="1" s="1"/>
  <c r="R220" i="1" a="1"/>
  <c r="R220" i="1" s="1"/>
  <c r="S220" i="1" s="1"/>
  <c r="V220" i="1" s="1"/>
  <c r="Q220" i="1"/>
  <c r="U220" i="1" s="1"/>
  <c r="J221" i="1" a="1"/>
  <c r="J221" i="1" s="1"/>
  <c r="R221" i="1" a="1"/>
  <c r="R221" i="1" s="1"/>
  <c r="S221" i="1" s="1"/>
  <c r="V221" i="1" s="1"/>
  <c r="Q221" i="1"/>
  <c r="U221" i="1" s="1"/>
  <c r="J222" i="1" a="1"/>
  <c r="J222" i="1" s="1"/>
  <c r="R222" i="1" a="1"/>
  <c r="R222" i="1" s="1"/>
  <c r="S222" i="1" s="1"/>
  <c r="V222" i="1" s="1"/>
  <c r="Q222" i="1"/>
  <c r="U222" i="1" s="1"/>
  <c r="J223" i="1" a="1"/>
  <c r="J223" i="1" s="1"/>
  <c r="R223" i="1" a="1"/>
  <c r="R223" i="1" s="1"/>
  <c r="S223" i="1" s="1"/>
  <c r="V223" i="1" s="1"/>
  <c r="Q223" i="1"/>
  <c r="U223" i="1" s="1"/>
  <c r="J224" i="1" a="1"/>
  <c r="J224" i="1" s="1"/>
  <c r="Q224" i="1"/>
  <c r="U224" i="1" s="1"/>
  <c r="R224" i="1" a="1"/>
  <c r="R224" i="1" s="1"/>
  <c r="S224" i="1" s="1"/>
  <c r="V224" i="1" s="1"/>
  <c r="J225" i="1" a="1"/>
  <c r="J225" i="1" s="1"/>
  <c r="R225" i="1" a="1"/>
  <c r="R225" i="1" s="1"/>
  <c r="S225" i="1" s="1"/>
  <c r="V225" i="1" s="1"/>
  <c r="Q225" i="1"/>
  <c r="U225" i="1" s="1"/>
  <c r="J226" i="1" a="1"/>
  <c r="J226" i="1" s="1"/>
  <c r="Q226" i="1"/>
  <c r="U226" i="1" s="1"/>
  <c r="R226" i="1" a="1"/>
  <c r="R226" i="1" s="1"/>
  <c r="S226" i="1" s="1"/>
  <c r="V226" i="1" s="1"/>
  <c r="J227" i="1" a="1"/>
  <c r="J227" i="1" s="1"/>
  <c r="Q227" i="1"/>
  <c r="U227" i="1" s="1"/>
  <c r="R227" i="1" a="1"/>
  <c r="R227" i="1" s="1"/>
  <c r="S227" i="1" s="1"/>
  <c r="V227" i="1" s="1"/>
  <c r="J228" i="1" a="1"/>
  <c r="J228" i="1" s="1"/>
  <c r="Q228" i="1"/>
  <c r="U228" i="1" s="1"/>
  <c r="R228" i="1" a="1"/>
  <c r="R228" i="1" s="1"/>
  <c r="S228" i="1" s="1"/>
  <c r="V228" i="1" s="1"/>
  <c r="J229" i="1" a="1"/>
  <c r="J229" i="1" s="1"/>
  <c r="Q229" i="1"/>
  <c r="U229" i="1" s="1"/>
  <c r="R229" i="1" a="1"/>
  <c r="R229" i="1" s="1"/>
  <c r="S229" i="1" s="1"/>
  <c r="V229" i="1" s="1"/>
  <c r="J230" i="1" a="1"/>
  <c r="J230" i="1" s="1"/>
  <c r="R230" i="1" a="1"/>
  <c r="R230" i="1" s="1"/>
  <c r="S230" i="1" s="1"/>
  <c r="V230" i="1" s="1"/>
  <c r="Q230" i="1"/>
  <c r="U230" i="1" s="1"/>
  <c r="J231" i="1" a="1"/>
  <c r="J231" i="1" s="1"/>
  <c r="R231" i="1" a="1"/>
  <c r="R231" i="1" s="1"/>
  <c r="S231" i="1" s="1"/>
  <c r="V231" i="1" s="1"/>
  <c r="Q231" i="1"/>
  <c r="U231" i="1" s="1"/>
  <c r="J232" i="1" a="1"/>
  <c r="J232" i="1" s="1"/>
  <c r="Q232" i="1"/>
  <c r="U232" i="1" s="1"/>
  <c r="R232" i="1" a="1"/>
  <c r="R232" i="1" s="1"/>
  <c r="S232" i="1" s="1"/>
  <c r="V232" i="1" s="1"/>
  <c r="J233" i="1" a="1"/>
  <c r="J233" i="1" s="1"/>
  <c r="R233" i="1" a="1"/>
  <c r="R233" i="1" s="1"/>
  <c r="S233" i="1" s="1"/>
  <c r="V233" i="1" s="1"/>
  <c r="Q233" i="1"/>
  <c r="U233" i="1" s="1"/>
  <c r="J234" i="1" a="1"/>
  <c r="J234" i="1" s="1"/>
  <c r="Q234" i="1"/>
  <c r="U234" i="1" s="1"/>
  <c r="R234" i="1" a="1"/>
  <c r="R234" i="1" s="1"/>
  <c r="S234" i="1" s="1"/>
  <c r="V234" i="1" s="1"/>
  <c r="J235" i="1" a="1"/>
  <c r="J235" i="1" s="1"/>
  <c r="Q235" i="1"/>
  <c r="U235" i="1" s="1"/>
  <c r="R235" i="1" a="1"/>
  <c r="R235" i="1" s="1"/>
  <c r="S235" i="1" s="1"/>
  <c r="V235" i="1" s="1"/>
  <c r="J236" i="1" a="1"/>
  <c r="J236" i="1" s="1"/>
  <c r="Q236" i="1"/>
  <c r="U236" i="1" s="1"/>
  <c r="R236" i="1" a="1"/>
  <c r="R236" i="1" s="1"/>
  <c r="S236" i="1" s="1"/>
  <c r="V236" i="1" s="1"/>
  <c r="J237" i="1" a="1"/>
  <c r="J237" i="1" s="1"/>
  <c r="Q237" i="1"/>
  <c r="U237" i="1" s="1"/>
  <c r="R237" i="1" a="1"/>
  <c r="R237" i="1" s="1"/>
  <c r="S237" i="1" s="1"/>
  <c r="V237" i="1" s="1"/>
  <c r="J238" i="1" a="1"/>
  <c r="J238" i="1" s="1"/>
  <c r="Q238" i="1"/>
  <c r="U238" i="1" s="1"/>
  <c r="R238" i="1" a="1"/>
  <c r="R238" i="1" s="1"/>
  <c r="S238" i="1" s="1"/>
  <c r="V238" i="1" s="1"/>
  <c r="J239" i="1" a="1"/>
  <c r="J239" i="1" s="1"/>
  <c r="R239" i="1" a="1"/>
  <c r="R239" i="1" s="1"/>
  <c r="S239" i="1" s="1"/>
  <c r="V239" i="1" s="1"/>
  <c r="Q239" i="1"/>
  <c r="U239" i="1" s="1"/>
  <c r="J240" i="1" a="1"/>
  <c r="J240" i="1" s="1"/>
  <c r="Q240" i="1"/>
  <c r="U240" i="1" s="1"/>
  <c r="R240" i="1" a="1"/>
  <c r="R240" i="1" s="1"/>
  <c r="S240" i="1" s="1"/>
  <c r="V240" i="1" s="1"/>
  <c r="J241" i="1" a="1"/>
  <c r="J241" i="1" s="1"/>
  <c r="R241" i="1" a="1"/>
  <c r="R241" i="1" s="1"/>
  <c r="S241" i="1" s="1"/>
  <c r="V241" i="1" s="1"/>
  <c r="Q241" i="1"/>
  <c r="U241" i="1" s="1"/>
  <c r="J242" i="1" a="1"/>
  <c r="J242" i="1" s="1"/>
  <c r="Q242" i="1"/>
  <c r="U242" i="1" s="1"/>
  <c r="R242" i="1" a="1"/>
  <c r="R242" i="1" s="1"/>
  <c r="S242" i="1" s="1"/>
  <c r="V242" i="1" s="1"/>
  <c r="J243" i="1" a="1"/>
  <c r="J243" i="1" s="1"/>
  <c r="Q243" i="1"/>
  <c r="U243" i="1" s="1"/>
  <c r="R243" i="1" a="1"/>
  <c r="R243" i="1" s="1"/>
  <c r="S243" i="1" s="1"/>
  <c r="V243" i="1" s="1"/>
  <c r="J244" i="1" a="1"/>
  <c r="J244" i="1" s="1"/>
  <c r="Q244" i="1"/>
  <c r="U244" i="1" s="1"/>
  <c r="R244" i="1" a="1"/>
  <c r="R244" i="1" s="1"/>
  <c r="S244" i="1" s="1"/>
  <c r="V244" i="1" s="1"/>
  <c r="J245" i="1" a="1"/>
  <c r="J245" i="1" s="1"/>
  <c r="Q245" i="1"/>
  <c r="U245" i="1" s="1"/>
  <c r="R245" i="1" a="1"/>
  <c r="R245" i="1" s="1"/>
  <c r="S245" i="1" s="1"/>
  <c r="V245" i="1" s="1"/>
  <c r="J246" i="1" a="1"/>
  <c r="J246" i="1" s="1"/>
  <c r="R246" i="1" a="1"/>
  <c r="R246" i="1" s="1"/>
  <c r="S246" i="1" s="1"/>
  <c r="V246" i="1" s="1"/>
  <c r="Q246" i="1"/>
  <c r="U246" i="1" s="1"/>
  <c r="J247" i="1" a="1"/>
  <c r="J247" i="1" s="1"/>
  <c r="R247" i="1" a="1"/>
  <c r="R247" i="1" s="1"/>
  <c r="S247" i="1" s="1"/>
  <c r="V247" i="1" s="1"/>
  <c r="Q247" i="1"/>
  <c r="U247" i="1" s="1"/>
  <c r="J248" i="1" a="1"/>
  <c r="J248" i="1" s="1"/>
  <c r="R248" i="1" a="1"/>
  <c r="R248" i="1" s="1"/>
  <c r="S248" i="1" s="1"/>
  <c r="V248" i="1" s="1"/>
  <c r="Q248" i="1"/>
  <c r="U248" i="1" s="1"/>
  <c r="J249" i="1" a="1"/>
  <c r="J249" i="1" s="1"/>
  <c r="R249" i="1" a="1"/>
  <c r="R249" i="1" s="1"/>
  <c r="S249" i="1" s="1"/>
  <c r="V249" i="1" s="1"/>
  <c r="Q249" i="1"/>
  <c r="U249" i="1" s="1"/>
  <c r="J250" i="1" a="1"/>
  <c r="J250" i="1" s="1"/>
  <c r="R250" i="1" a="1"/>
  <c r="R250" i="1" s="1"/>
  <c r="S250" i="1" s="1"/>
  <c r="V250" i="1" s="1"/>
  <c r="Q250" i="1"/>
  <c r="U250" i="1" s="1"/>
  <c r="J251" i="1" a="1"/>
  <c r="J251" i="1" s="1"/>
  <c r="Q251" i="1"/>
  <c r="U251" i="1" s="1"/>
  <c r="R251" i="1" a="1"/>
  <c r="R251" i="1" s="1"/>
  <c r="S251" i="1" s="1"/>
  <c r="V251" i="1" s="1"/>
  <c r="J252" i="1" a="1"/>
  <c r="J252" i="1" s="1"/>
  <c r="R252" i="1" a="1"/>
  <c r="R252" i="1" s="1"/>
  <c r="S252" i="1" s="1"/>
  <c r="V252" i="1" s="1"/>
  <c r="Q252" i="1"/>
  <c r="U252" i="1" s="1"/>
  <c r="J253" i="1" a="1"/>
  <c r="J253" i="1" s="1"/>
  <c r="R253" i="1" a="1"/>
  <c r="R253" i="1" s="1"/>
  <c r="S253" i="1" s="1"/>
  <c r="V253" i="1" s="1"/>
  <c r="Q253" i="1"/>
  <c r="U253" i="1" s="1"/>
  <c r="J254" i="1" a="1"/>
  <c r="J254" i="1" s="1"/>
  <c r="R254" i="1" a="1"/>
  <c r="R254" i="1" s="1"/>
  <c r="S254" i="1" s="1"/>
  <c r="V254" i="1" s="1"/>
  <c r="Q254" i="1"/>
  <c r="U254" i="1" s="1"/>
  <c r="J255" i="1" a="1"/>
  <c r="J255" i="1" s="1"/>
  <c r="R255" i="1" a="1"/>
  <c r="R255" i="1" s="1"/>
  <c r="S255" i="1" s="1"/>
  <c r="V255" i="1" s="1"/>
  <c r="Q255" i="1"/>
  <c r="U255" i="1" s="1"/>
  <c r="J256" i="1" a="1"/>
  <c r="J256" i="1" s="1"/>
  <c r="R256" i="1" a="1"/>
  <c r="R256" i="1" s="1"/>
  <c r="S256" i="1" s="1"/>
  <c r="V256" i="1" s="1"/>
  <c r="Q256" i="1"/>
  <c r="U256" i="1" s="1"/>
  <c r="J257" i="1" a="1"/>
  <c r="J257" i="1" s="1"/>
  <c r="R257" i="1" a="1"/>
  <c r="R257" i="1" s="1"/>
  <c r="S257" i="1" s="1"/>
  <c r="V257" i="1" s="1"/>
  <c r="Q257" i="1"/>
  <c r="U257" i="1" s="1"/>
  <c r="J258" i="1" a="1"/>
  <c r="J258" i="1" s="1"/>
  <c r="R258" i="1" a="1"/>
  <c r="R258" i="1" s="1"/>
  <c r="S258" i="1" s="1"/>
  <c r="V258" i="1" s="1"/>
  <c r="Q258" i="1"/>
  <c r="U258" i="1" s="1"/>
  <c r="J259" i="1" a="1"/>
  <c r="J259" i="1" s="1"/>
  <c r="R259" i="1" a="1"/>
  <c r="R259" i="1" s="1"/>
  <c r="S259" i="1" s="1"/>
  <c r="V259" i="1" s="1"/>
  <c r="Q259" i="1"/>
  <c r="U259" i="1" s="1"/>
  <c r="J260" i="1" a="1"/>
  <c r="J260" i="1" s="1"/>
  <c r="R260" i="1" a="1"/>
  <c r="R260" i="1" s="1"/>
  <c r="S260" i="1" s="1"/>
  <c r="V260" i="1" s="1"/>
  <c r="Q260" i="1"/>
  <c r="U260" i="1" s="1"/>
  <c r="J261" i="1" a="1"/>
  <c r="J261" i="1" s="1"/>
  <c r="R261" i="1" a="1"/>
  <c r="R261" i="1" s="1"/>
  <c r="S261" i="1" s="1"/>
  <c r="V261" i="1" s="1"/>
  <c r="Q261" i="1"/>
  <c r="U261" i="1" s="1"/>
  <c r="J262" i="1" a="1"/>
  <c r="J262" i="1" s="1"/>
  <c r="R262" i="1" a="1"/>
  <c r="R262" i="1" s="1"/>
  <c r="S262" i="1" s="1"/>
  <c r="V262" i="1" s="1"/>
  <c r="Q262" i="1"/>
  <c r="U262" i="1" s="1"/>
  <c r="J263" i="1" a="1"/>
  <c r="J263" i="1" s="1"/>
  <c r="R263" i="1" a="1"/>
  <c r="R263" i="1" s="1"/>
  <c r="S263" i="1" s="1"/>
  <c r="V263" i="1" s="1"/>
  <c r="Q263" i="1"/>
  <c r="U263" i="1" s="1"/>
  <c r="J264" i="1" a="1"/>
  <c r="J264" i="1" s="1"/>
  <c r="R264" i="1" a="1"/>
  <c r="R264" i="1" s="1"/>
  <c r="S264" i="1" s="1"/>
  <c r="V264" i="1" s="1"/>
  <c r="Q264" i="1"/>
  <c r="U264" i="1" s="1"/>
  <c r="J265" i="1" a="1"/>
  <c r="J265" i="1" s="1"/>
  <c r="R265" i="1" a="1"/>
  <c r="R265" i="1" s="1"/>
  <c r="S265" i="1" s="1"/>
  <c r="V265" i="1" s="1"/>
  <c r="Q265" i="1"/>
  <c r="U265" i="1" s="1"/>
  <c r="J266" i="1" a="1"/>
  <c r="J266" i="1" s="1"/>
  <c r="R266" i="1" a="1"/>
  <c r="R266" i="1" s="1"/>
  <c r="S266" i="1" s="1"/>
  <c r="V266" i="1" s="1"/>
  <c r="Q266" i="1"/>
  <c r="U266" i="1" s="1"/>
  <c r="J267" i="1" a="1"/>
  <c r="J267" i="1" s="1"/>
  <c r="R267" i="1" a="1"/>
  <c r="R267" i="1" s="1"/>
  <c r="S267" i="1" s="1"/>
  <c r="V267" i="1" s="1"/>
  <c r="Q267" i="1"/>
  <c r="U267" i="1" s="1"/>
  <c r="J268" i="1" a="1"/>
  <c r="J268" i="1" s="1"/>
  <c r="R268" i="1" a="1"/>
  <c r="R268" i="1" s="1"/>
  <c r="S268" i="1" s="1"/>
  <c r="V268" i="1" s="1"/>
  <c r="Q268" i="1"/>
  <c r="U268" i="1" s="1"/>
  <c r="J269" i="1" a="1"/>
  <c r="J269" i="1" s="1"/>
  <c r="R269" i="1" a="1"/>
  <c r="R269" i="1" s="1"/>
  <c r="S269" i="1" s="1"/>
  <c r="V269" i="1" s="1"/>
  <c r="Q269" i="1"/>
  <c r="U269" i="1" s="1"/>
  <c r="J270" i="1" a="1"/>
  <c r="J270" i="1" s="1"/>
  <c r="R270" i="1" a="1"/>
  <c r="R270" i="1" s="1"/>
  <c r="S270" i="1" s="1"/>
  <c r="V270" i="1" s="1"/>
  <c r="Q270" i="1"/>
  <c r="U270" i="1" s="1"/>
  <c r="J271" i="1" a="1"/>
  <c r="J271" i="1" s="1"/>
  <c r="R271" i="1" a="1"/>
  <c r="R271" i="1" s="1"/>
  <c r="S271" i="1" s="1"/>
  <c r="V271" i="1" s="1"/>
  <c r="Q271" i="1"/>
  <c r="U271" i="1" s="1"/>
  <c r="J272" i="1" a="1"/>
  <c r="J272" i="1" s="1"/>
  <c r="R272" i="1" a="1"/>
  <c r="R272" i="1" s="1"/>
  <c r="S272" i="1" s="1"/>
  <c r="V272" i="1" s="1"/>
  <c r="Q272" i="1"/>
  <c r="U272" i="1" s="1"/>
  <c r="J273" i="1" a="1"/>
  <c r="J273" i="1" s="1"/>
  <c r="R273" i="1" a="1"/>
  <c r="R273" i="1" s="1"/>
  <c r="S273" i="1" s="1"/>
  <c r="V273" i="1" s="1"/>
  <c r="Q273" i="1"/>
  <c r="U273" i="1" s="1"/>
  <c r="J274" i="1" a="1"/>
  <c r="J274" i="1" s="1"/>
  <c r="R274" i="1" a="1"/>
  <c r="R274" i="1" s="1"/>
  <c r="S274" i="1" s="1"/>
  <c r="V274" i="1" s="1"/>
  <c r="Q274" i="1"/>
  <c r="U274" i="1" s="1"/>
  <c r="J275" i="1" a="1"/>
  <c r="J275" i="1" s="1"/>
  <c r="R275" i="1" a="1"/>
  <c r="R275" i="1" s="1"/>
  <c r="S275" i="1" s="1"/>
  <c r="V275" i="1" s="1"/>
  <c r="Q275" i="1"/>
  <c r="U275" i="1" s="1"/>
  <c r="J276" i="1" a="1"/>
  <c r="J276" i="1" s="1"/>
  <c r="R276" i="1" a="1"/>
  <c r="R276" i="1" s="1"/>
  <c r="S276" i="1" s="1"/>
  <c r="V276" i="1" s="1"/>
  <c r="Q276" i="1"/>
  <c r="U276" i="1" s="1"/>
  <c r="J277" i="1" a="1"/>
  <c r="J277" i="1" s="1"/>
  <c r="R277" i="1" a="1"/>
  <c r="R277" i="1" s="1"/>
  <c r="S277" i="1" s="1"/>
  <c r="V277" i="1" s="1"/>
  <c r="Q277" i="1"/>
  <c r="U277" i="1" s="1"/>
  <c r="J278" i="1" a="1"/>
  <c r="J278" i="1" s="1"/>
  <c r="R278" i="1" a="1"/>
  <c r="R278" i="1" s="1"/>
  <c r="S278" i="1" s="1"/>
  <c r="V278" i="1" s="1"/>
  <c r="Q278" i="1"/>
  <c r="U278" i="1" s="1"/>
  <c r="J279" i="1" a="1"/>
  <c r="J279" i="1" s="1"/>
  <c r="R279" i="1" a="1"/>
  <c r="R279" i="1" s="1"/>
  <c r="S279" i="1" s="1"/>
  <c r="V279" i="1" s="1"/>
  <c r="Q279" i="1"/>
  <c r="U279" i="1" s="1"/>
  <c r="J280" i="1" a="1"/>
  <c r="J280" i="1" s="1"/>
  <c r="R280" i="1" a="1"/>
  <c r="R280" i="1" s="1"/>
  <c r="S280" i="1" s="1"/>
  <c r="V280" i="1" s="1"/>
  <c r="Q280" i="1"/>
  <c r="U280" i="1" s="1"/>
  <c r="J281" i="1" a="1"/>
  <c r="J281" i="1" s="1"/>
  <c r="R281" i="1" a="1"/>
  <c r="R281" i="1" s="1"/>
  <c r="S281" i="1" s="1"/>
  <c r="V281" i="1" s="1"/>
  <c r="Q281" i="1"/>
  <c r="U281" i="1" s="1"/>
  <c r="J282" i="1" a="1"/>
  <c r="J282" i="1" s="1"/>
  <c r="R282" i="1" a="1"/>
  <c r="R282" i="1" s="1"/>
  <c r="S282" i="1" s="1"/>
  <c r="V282" i="1" s="1"/>
  <c r="Q282" i="1"/>
  <c r="U282" i="1" s="1"/>
  <c r="J283" i="1" a="1"/>
  <c r="J283" i="1" s="1"/>
  <c r="R283" i="1" a="1"/>
  <c r="R283" i="1" s="1"/>
  <c r="S283" i="1" s="1"/>
  <c r="V283" i="1" s="1"/>
  <c r="Q283" i="1"/>
  <c r="U283" i="1" s="1"/>
  <c r="J284" i="1" a="1"/>
  <c r="J284" i="1" s="1"/>
  <c r="R284" i="1" a="1"/>
  <c r="R284" i="1" s="1"/>
  <c r="S284" i="1" s="1"/>
  <c r="V284" i="1" s="1"/>
  <c r="Q284" i="1"/>
  <c r="U284" i="1" s="1"/>
  <c r="J285" i="1" a="1"/>
  <c r="J285" i="1" s="1"/>
  <c r="Q285" i="1"/>
  <c r="U285" i="1" s="1"/>
  <c r="R285" i="1" a="1"/>
  <c r="R285" i="1" s="1"/>
  <c r="S285" i="1" s="1"/>
  <c r="V285" i="1" s="1"/>
  <c r="J286" i="1" a="1"/>
  <c r="J286" i="1" s="1"/>
  <c r="R286" i="1" a="1"/>
  <c r="R286" i="1" s="1"/>
  <c r="S286" i="1" s="1"/>
  <c r="V286" i="1" s="1"/>
  <c r="Q286" i="1"/>
  <c r="U286" i="1" s="1"/>
  <c r="J287" i="1" a="1"/>
  <c r="J287" i="1" s="1"/>
  <c r="R287" i="1" a="1"/>
  <c r="R287" i="1" s="1"/>
  <c r="S287" i="1" s="1"/>
  <c r="V287" i="1" s="1"/>
  <c r="Q287" i="1"/>
  <c r="U287" i="1" s="1"/>
  <c r="J288" i="1" a="1"/>
  <c r="J288" i="1" s="1"/>
  <c r="R288" i="1" a="1"/>
  <c r="R288" i="1" s="1"/>
  <c r="S288" i="1" s="1"/>
  <c r="V288" i="1" s="1"/>
  <c r="Q288" i="1"/>
  <c r="U288" i="1" s="1"/>
  <c r="J289" i="1" a="1"/>
  <c r="J289" i="1" s="1"/>
  <c r="R289" i="1" a="1"/>
  <c r="R289" i="1" s="1"/>
  <c r="S289" i="1" s="1"/>
  <c r="V289" i="1" s="1"/>
  <c r="Q289" i="1"/>
  <c r="U289" i="1" s="1"/>
  <c r="J290" i="1" a="1"/>
  <c r="J290" i="1" s="1"/>
  <c r="R290" i="1" a="1"/>
  <c r="R290" i="1" s="1"/>
  <c r="S290" i="1" s="1"/>
  <c r="V290" i="1" s="1"/>
  <c r="Q290" i="1"/>
  <c r="U290" i="1" s="1"/>
  <c r="J291" i="1" a="1"/>
  <c r="J291" i="1" s="1"/>
  <c r="Q291" i="1"/>
  <c r="U291" i="1" s="1"/>
  <c r="R291" i="1" a="1"/>
  <c r="R291" i="1" s="1"/>
  <c r="S291" i="1" s="1"/>
  <c r="V291" i="1" s="1"/>
  <c r="J292" i="1" a="1"/>
  <c r="J292" i="1" s="1"/>
  <c r="Q292" i="1"/>
  <c r="U292" i="1" s="1"/>
  <c r="R292" i="1" a="1"/>
  <c r="R292" i="1" s="1"/>
  <c r="S292" i="1" s="1"/>
  <c r="V292" i="1" s="1"/>
  <c r="J293" i="1" a="1"/>
  <c r="J293" i="1" s="1"/>
  <c r="R293" i="1" a="1"/>
  <c r="R293" i="1" s="1"/>
  <c r="S293" i="1" s="1"/>
  <c r="V293" i="1" s="1"/>
  <c r="Q293" i="1"/>
  <c r="U293" i="1" s="1"/>
  <c r="J294" i="1" a="1"/>
  <c r="J294" i="1" s="1"/>
  <c r="Q294" i="1"/>
  <c r="U294" i="1" s="1"/>
  <c r="R294" i="1" a="1"/>
  <c r="R294" i="1" s="1"/>
  <c r="S294" i="1" s="1"/>
  <c r="V294" i="1" s="1"/>
  <c r="J295" i="1" a="1"/>
  <c r="J295" i="1" s="1"/>
  <c r="Q295" i="1"/>
  <c r="U295" i="1" s="1"/>
  <c r="R295" i="1" a="1"/>
  <c r="R295" i="1" s="1"/>
  <c r="S295" i="1" s="1"/>
  <c r="V295" i="1" s="1"/>
  <c r="J296" i="1" a="1"/>
  <c r="J296" i="1" s="1"/>
  <c r="Q296" i="1"/>
  <c r="U296" i="1" s="1"/>
  <c r="R296" i="1" a="1"/>
  <c r="R296" i="1" s="1"/>
  <c r="S296" i="1" s="1"/>
  <c r="V296" i="1" s="1"/>
  <c r="J297" i="1" a="1"/>
  <c r="J297" i="1" s="1"/>
  <c r="R297" i="1" a="1"/>
  <c r="R297" i="1" s="1"/>
  <c r="S297" i="1" s="1"/>
  <c r="V297" i="1" s="1"/>
  <c r="Q297" i="1"/>
  <c r="U297" i="1" s="1"/>
  <c r="J298" i="1" a="1"/>
  <c r="J298" i="1" s="1"/>
  <c r="R298" i="1" a="1"/>
  <c r="R298" i="1" s="1"/>
  <c r="S298" i="1" s="1"/>
  <c r="V298" i="1" s="1"/>
  <c r="Q298" i="1"/>
  <c r="U298" i="1" s="1"/>
  <c r="J299" i="1" a="1"/>
  <c r="J299" i="1" s="1"/>
  <c r="R299" i="1" a="1"/>
  <c r="R299" i="1" s="1"/>
  <c r="S299" i="1" s="1"/>
  <c r="V299" i="1" s="1"/>
  <c r="Q299" i="1"/>
  <c r="U299" i="1" s="1"/>
  <c r="J300" i="1" a="1"/>
  <c r="J300" i="1" s="1"/>
  <c r="Q300" i="1"/>
  <c r="U300" i="1" s="1"/>
  <c r="R300" i="1" a="1"/>
  <c r="R300" i="1" s="1"/>
  <c r="S300" i="1" s="1"/>
  <c r="V300" i="1" s="1"/>
  <c r="J301" i="1" a="1"/>
  <c r="J301" i="1" s="1"/>
  <c r="R301" i="1" a="1"/>
  <c r="R301" i="1" s="1"/>
  <c r="S301" i="1" s="1"/>
  <c r="V301" i="1" s="1"/>
  <c r="Q301" i="1"/>
  <c r="U301" i="1" s="1"/>
  <c r="J302" i="1" a="1"/>
  <c r="J302" i="1" s="1"/>
  <c r="R302" i="1" a="1"/>
  <c r="R302" i="1" s="1"/>
  <c r="S302" i="1" s="1"/>
  <c r="V302" i="1" s="1"/>
  <c r="Q302" i="1"/>
  <c r="U302" i="1" s="1"/>
  <c r="J303" i="1" a="1"/>
  <c r="J303" i="1" s="1"/>
  <c r="Q303" i="1"/>
  <c r="U303" i="1" s="1"/>
  <c r="R303" i="1" a="1"/>
  <c r="R303" i="1" s="1"/>
  <c r="S303" i="1" s="1"/>
  <c r="V303" i="1" s="1"/>
  <c r="J304" i="1" a="1"/>
  <c r="J304" i="1" s="1"/>
  <c r="Q304" i="1"/>
  <c r="U304" i="1" s="1"/>
  <c r="R304" i="1" a="1"/>
  <c r="R304" i="1" s="1"/>
  <c r="S304" i="1" s="1"/>
  <c r="V304" i="1" s="1"/>
  <c r="J305" i="1" a="1"/>
  <c r="J305" i="1" s="1"/>
  <c r="Q305" i="1"/>
  <c r="U305" i="1" s="1"/>
  <c r="R305" i="1" a="1"/>
  <c r="R305" i="1" s="1"/>
  <c r="S305" i="1" s="1"/>
  <c r="V305" i="1" s="1"/>
  <c r="J306" i="1" a="1"/>
  <c r="J306" i="1" s="1"/>
  <c r="Q306" i="1"/>
  <c r="U306" i="1" s="1"/>
  <c r="R306" i="1" a="1"/>
  <c r="R306" i="1" s="1"/>
  <c r="S306" i="1" s="1"/>
  <c r="V306" i="1" s="1"/>
  <c r="J307" i="1" a="1"/>
  <c r="J307" i="1" s="1"/>
  <c r="Q307" i="1"/>
  <c r="U307" i="1" s="1"/>
  <c r="R307" i="1" a="1"/>
  <c r="R307" i="1" s="1"/>
  <c r="S307" i="1" s="1"/>
  <c r="V307" i="1" s="1"/>
  <c r="J308" i="1" a="1"/>
  <c r="J308" i="1" s="1"/>
  <c r="Q308" i="1"/>
  <c r="U308" i="1" s="1"/>
  <c r="R308" i="1" a="1"/>
  <c r="R308" i="1" s="1"/>
  <c r="S308" i="1" s="1"/>
  <c r="V308" i="1" s="1"/>
  <c r="J309" i="1" a="1"/>
  <c r="J309" i="1" s="1"/>
  <c r="Q309" i="1"/>
  <c r="U309" i="1" s="1"/>
  <c r="R309" i="1" a="1"/>
  <c r="R309" i="1" s="1"/>
  <c r="S309" i="1" s="1"/>
  <c r="V309" i="1" s="1"/>
  <c r="J310" i="1" a="1"/>
  <c r="J310" i="1" s="1"/>
  <c r="Q310" i="1"/>
  <c r="U310" i="1" s="1"/>
  <c r="R310" i="1" a="1"/>
  <c r="R310" i="1" s="1"/>
  <c r="S310" i="1" s="1"/>
  <c r="V310" i="1" s="1"/>
  <c r="J311" i="1" a="1"/>
  <c r="J311" i="1" s="1"/>
  <c r="Q311" i="1"/>
  <c r="U311" i="1" s="1"/>
  <c r="R311" i="1" a="1"/>
  <c r="R311" i="1" s="1"/>
  <c r="S311" i="1" s="1"/>
  <c r="V311" i="1" s="1"/>
  <c r="J312" i="1" a="1"/>
  <c r="J312" i="1" s="1"/>
  <c r="Q312" i="1"/>
  <c r="U312" i="1" s="1"/>
  <c r="R312" i="1" a="1"/>
  <c r="R312" i="1" s="1"/>
  <c r="S312" i="1" s="1"/>
  <c r="V312" i="1" s="1"/>
  <c r="J313" i="1" a="1"/>
  <c r="J313" i="1" s="1"/>
  <c r="Q313" i="1"/>
  <c r="U313" i="1" s="1"/>
  <c r="R313" i="1" a="1"/>
  <c r="R313" i="1" s="1"/>
  <c r="S313" i="1" s="1"/>
  <c r="V313" i="1" s="1"/>
  <c r="J314" i="1" a="1"/>
  <c r="J314" i="1" s="1"/>
  <c r="Q314" i="1"/>
  <c r="U314" i="1" s="1"/>
  <c r="R314" i="1" a="1"/>
  <c r="R314" i="1" s="1"/>
  <c r="S314" i="1" s="1"/>
  <c r="V314" i="1" s="1"/>
  <c r="J315" i="1" a="1"/>
  <c r="J315" i="1" s="1"/>
  <c r="Q315" i="1"/>
  <c r="U315" i="1" s="1"/>
  <c r="R315" i="1" a="1"/>
  <c r="R315" i="1" s="1"/>
  <c r="S315" i="1" s="1"/>
  <c r="V315" i="1" s="1"/>
  <c r="J316" i="1" a="1"/>
  <c r="J316" i="1" s="1"/>
  <c r="Q316" i="1"/>
  <c r="U316" i="1" s="1"/>
  <c r="R316" i="1" a="1"/>
  <c r="R316" i="1" s="1"/>
  <c r="S316" i="1" s="1"/>
  <c r="V316" i="1" s="1"/>
  <c r="J317" i="1" a="1"/>
  <c r="J317" i="1" s="1"/>
  <c r="Q317" i="1"/>
  <c r="U317" i="1" s="1"/>
  <c r="R317" i="1" a="1"/>
  <c r="R317" i="1" s="1"/>
  <c r="S317" i="1" s="1"/>
  <c r="V317" i="1" s="1"/>
  <c r="J318" i="1" a="1"/>
  <c r="J318" i="1" s="1"/>
  <c r="Q318" i="1"/>
  <c r="U318" i="1" s="1"/>
  <c r="R318" i="1" a="1"/>
  <c r="R318" i="1" s="1"/>
  <c r="S318" i="1" s="1"/>
  <c r="V318" i="1" s="1"/>
  <c r="J319" i="1" a="1"/>
  <c r="J319" i="1" s="1"/>
  <c r="Q319" i="1"/>
  <c r="U319" i="1" s="1"/>
  <c r="R319" i="1" a="1"/>
  <c r="R319" i="1" s="1"/>
  <c r="S319" i="1" s="1"/>
  <c r="V319" i="1" s="1"/>
  <c r="J320" i="1" a="1"/>
  <c r="J320" i="1" s="1"/>
  <c r="Q320" i="1"/>
  <c r="U320" i="1" s="1"/>
  <c r="R320" i="1" a="1"/>
  <c r="R320" i="1" s="1"/>
  <c r="S320" i="1" s="1"/>
  <c r="V320" i="1" s="1"/>
  <c r="J321" i="1" a="1"/>
  <c r="J321" i="1" s="1"/>
  <c r="R321" i="1" a="1"/>
  <c r="R321" i="1" s="1"/>
  <c r="S321" i="1" s="1"/>
  <c r="V321" i="1" s="1"/>
  <c r="Q321" i="1"/>
  <c r="U321" i="1" s="1"/>
  <c r="J322" i="1" a="1"/>
  <c r="J322" i="1" s="1"/>
  <c r="R322" i="1" a="1"/>
  <c r="R322" i="1" s="1"/>
  <c r="S322" i="1" s="1"/>
  <c r="V322" i="1" s="1"/>
  <c r="Q322" i="1"/>
  <c r="U322" i="1" s="1"/>
  <c r="J323" i="1" a="1"/>
  <c r="J323" i="1" s="1"/>
  <c r="R323" i="1" a="1"/>
  <c r="R323" i="1" s="1"/>
  <c r="S323" i="1" s="1"/>
  <c r="V323" i="1" s="1"/>
  <c r="Q323" i="1"/>
  <c r="U323" i="1" s="1"/>
  <c r="J324" i="1" a="1"/>
  <c r="J324" i="1" s="1"/>
  <c r="R324" i="1" a="1"/>
  <c r="R324" i="1" s="1"/>
  <c r="S324" i="1" s="1"/>
  <c r="V324" i="1" s="1"/>
  <c r="Q324" i="1"/>
  <c r="U324" i="1" s="1"/>
  <c r="J325" i="1" a="1"/>
  <c r="J325" i="1" s="1"/>
  <c r="R325" i="1" a="1"/>
  <c r="R325" i="1" s="1"/>
  <c r="S325" i="1" s="1"/>
  <c r="V325" i="1" s="1"/>
  <c r="Q325" i="1"/>
  <c r="U325" i="1" s="1"/>
  <c r="J326" i="1" a="1"/>
  <c r="J326" i="1" s="1"/>
  <c r="R326" i="1" a="1"/>
  <c r="R326" i="1" s="1"/>
  <c r="S326" i="1" s="1"/>
  <c r="V326" i="1" s="1"/>
  <c r="Q326" i="1"/>
  <c r="U326" i="1" s="1"/>
  <c r="J327" i="1" a="1"/>
  <c r="J327" i="1" s="1"/>
  <c r="R327" i="1" a="1"/>
  <c r="R327" i="1" s="1"/>
  <c r="S327" i="1" s="1"/>
  <c r="V327" i="1" s="1"/>
  <c r="Q327" i="1"/>
  <c r="U327" i="1" s="1"/>
  <c r="J328" i="1" a="1"/>
  <c r="J328" i="1" s="1"/>
  <c r="R328" i="1" a="1"/>
  <c r="R328" i="1" s="1"/>
  <c r="S328" i="1" s="1"/>
  <c r="V328" i="1" s="1"/>
  <c r="Q328" i="1"/>
  <c r="U328" i="1" s="1"/>
  <c r="J329" i="1" a="1"/>
  <c r="J329" i="1" s="1"/>
  <c r="R329" i="1" a="1"/>
  <c r="R329" i="1" s="1"/>
  <c r="S329" i="1" s="1"/>
  <c r="V329" i="1" s="1"/>
  <c r="Q329" i="1"/>
  <c r="U329" i="1" s="1"/>
  <c r="J330" i="1" a="1"/>
  <c r="J330" i="1" s="1"/>
  <c r="R330" i="1" a="1"/>
  <c r="R330" i="1" s="1"/>
  <c r="S330" i="1" s="1"/>
  <c r="V330" i="1" s="1"/>
  <c r="Q330" i="1"/>
  <c r="U330" i="1" s="1"/>
  <c r="J331" i="1" a="1"/>
  <c r="J331" i="1" s="1"/>
  <c r="R331" i="1" a="1"/>
  <c r="R331" i="1" s="1"/>
  <c r="S331" i="1" s="1"/>
  <c r="V331" i="1" s="1"/>
  <c r="Q331" i="1"/>
  <c r="U331" i="1" s="1"/>
  <c r="J332" i="1" a="1"/>
  <c r="J332" i="1" s="1"/>
  <c r="R332" i="1" a="1"/>
  <c r="R332" i="1" s="1"/>
  <c r="S332" i="1" s="1"/>
  <c r="V332" i="1" s="1"/>
  <c r="Q332" i="1"/>
  <c r="U332" i="1" s="1"/>
  <c r="J333" i="1" a="1"/>
  <c r="J333" i="1" s="1"/>
  <c r="R333" i="1" a="1"/>
  <c r="R333" i="1" s="1"/>
  <c r="S333" i="1" s="1"/>
  <c r="V333" i="1" s="1"/>
  <c r="Q333" i="1"/>
  <c r="U333" i="1" s="1"/>
  <c r="J334" i="1" a="1"/>
  <c r="J334" i="1" s="1"/>
  <c r="Q334" i="1"/>
  <c r="U334" i="1" s="1"/>
  <c r="R334" i="1" a="1"/>
  <c r="R334" i="1" s="1"/>
  <c r="S334" i="1" s="1"/>
  <c r="V334" i="1" s="1"/>
  <c r="J335" i="1" a="1"/>
  <c r="J335" i="1" s="1"/>
  <c r="Q335" i="1"/>
  <c r="U335" i="1" s="1"/>
  <c r="R335" i="1" a="1"/>
  <c r="R335" i="1" s="1"/>
  <c r="S335" i="1" s="1"/>
  <c r="V335" i="1" s="1"/>
  <c r="J336" i="1" a="1"/>
  <c r="J336" i="1" s="1"/>
  <c r="Q336" i="1"/>
  <c r="U336" i="1" s="1"/>
  <c r="R336" i="1" a="1"/>
  <c r="R336" i="1" s="1"/>
  <c r="S336" i="1" s="1"/>
  <c r="V336" i="1" s="1"/>
  <c r="J337" i="1" a="1"/>
  <c r="J337" i="1" s="1"/>
  <c r="Q337" i="1"/>
  <c r="U337" i="1" s="1"/>
  <c r="R337" i="1" a="1"/>
  <c r="R337" i="1" s="1"/>
  <c r="S337" i="1" s="1"/>
  <c r="V337" i="1" s="1"/>
  <c r="J338" i="1" a="1"/>
  <c r="J338" i="1" s="1"/>
  <c r="Q338" i="1"/>
  <c r="U338" i="1" s="1"/>
  <c r="R338" i="1" a="1"/>
  <c r="R338" i="1" s="1"/>
  <c r="S338" i="1" s="1"/>
  <c r="V338" i="1" s="1"/>
  <c r="J339" i="1" a="1"/>
  <c r="J339" i="1" s="1"/>
  <c r="Q339" i="1"/>
  <c r="U339" i="1" s="1"/>
  <c r="R339" i="1" a="1"/>
  <c r="R339" i="1" s="1"/>
  <c r="S339" i="1" s="1"/>
  <c r="V339" i="1" s="1"/>
  <c r="J340" i="1" a="1"/>
  <c r="J340" i="1" s="1"/>
  <c r="R340" i="1" a="1"/>
  <c r="R340" i="1" s="1"/>
  <c r="S340" i="1" s="1"/>
  <c r="V340" i="1" s="1"/>
  <c r="Q340" i="1"/>
  <c r="U340" i="1" s="1"/>
  <c r="J341" i="1" a="1"/>
  <c r="J341" i="1" s="1"/>
  <c r="R341" i="1" a="1"/>
  <c r="R341" i="1" s="1"/>
  <c r="S341" i="1" s="1"/>
  <c r="V341" i="1" s="1"/>
  <c r="Q341" i="1"/>
  <c r="U341" i="1" s="1"/>
  <c r="J342" i="1" a="1"/>
  <c r="J342" i="1" s="1"/>
  <c r="R342" i="1" a="1"/>
  <c r="R342" i="1" s="1"/>
  <c r="S342" i="1" s="1"/>
  <c r="V342" i="1" s="1"/>
  <c r="Q342" i="1"/>
  <c r="U342" i="1" s="1"/>
  <c r="J343" i="1" a="1"/>
  <c r="J343" i="1" s="1"/>
  <c r="R343" i="1" a="1"/>
  <c r="R343" i="1" s="1"/>
  <c r="S343" i="1" s="1"/>
  <c r="V343" i="1" s="1"/>
  <c r="Q343" i="1"/>
  <c r="U343" i="1" s="1"/>
  <c r="J344" i="1" a="1"/>
  <c r="J344" i="1" s="1"/>
  <c r="R344" i="1" a="1"/>
  <c r="R344" i="1" s="1"/>
  <c r="S344" i="1" s="1"/>
  <c r="V344" i="1" s="1"/>
  <c r="Q344" i="1"/>
  <c r="U344" i="1" s="1"/>
  <c r="J345" i="1" a="1"/>
  <c r="J345" i="1" s="1"/>
  <c r="R345" i="1" a="1"/>
  <c r="R345" i="1" s="1"/>
  <c r="S345" i="1" s="1"/>
  <c r="V345" i="1" s="1"/>
  <c r="Q345" i="1"/>
  <c r="U345" i="1" s="1"/>
  <c r="J346" i="1" a="1"/>
  <c r="J346" i="1" s="1"/>
  <c r="R346" i="1" a="1"/>
  <c r="R346" i="1" s="1"/>
  <c r="S346" i="1" s="1"/>
  <c r="V346" i="1" s="1"/>
  <c r="Q346" i="1"/>
  <c r="U346" i="1" s="1"/>
  <c r="J347" i="1" a="1"/>
  <c r="J347" i="1" s="1"/>
  <c r="R347" i="1" a="1"/>
  <c r="R347" i="1" s="1"/>
  <c r="S347" i="1" s="1"/>
  <c r="V347" i="1" s="1"/>
  <c r="Q347" i="1"/>
  <c r="U347" i="1" s="1"/>
  <c r="J348" i="1" a="1"/>
  <c r="J348" i="1" s="1"/>
  <c r="R348" i="1" a="1"/>
  <c r="R348" i="1" s="1"/>
  <c r="S348" i="1" s="1"/>
  <c r="V348" i="1" s="1"/>
  <c r="Q348" i="1"/>
  <c r="U348" i="1" s="1"/>
  <c r="J349" i="1" a="1"/>
  <c r="J349" i="1" s="1"/>
  <c r="R349" i="1" a="1"/>
  <c r="R349" i="1" s="1"/>
  <c r="S349" i="1" s="1"/>
  <c r="V349" i="1" s="1"/>
  <c r="Q349" i="1"/>
  <c r="U349" i="1" s="1"/>
  <c r="J350" i="1" a="1"/>
  <c r="J350" i="1" s="1"/>
  <c r="R350" i="1" a="1"/>
  <c r="R350" i="1" s="1"/>
  <c r="S350" i="1" s="1"/>
  <c r="V350" i="1" s="1"/>
  <c r="Q350" i="1"/>
  <c r="U350" i="1" s="1"/>
  <c r="J351" i="1" a="1"/>
  <c r="J351" i="1" s="1"/>
  <c r="R351" i="1" a="1"/>
  <c r="R351" i="1" s="1"/>
  <c r="S351" i="1" s="1"/>
  <c r="V351" i="1" s="1"/>
  <c r="Q351" i="1"/>
  <c r="U351" i="1" s="1"/>
  <c r="J352" i="1" a="1"/>
  <c r="J352" i="1" s="1"/>
  <c r="R352" i="1" a="1"/>
  <c r="R352" i="1" s="1"/>
  <c r="S352" i="1" s="1"/>
  <c r="V352" i="1" s="1"/>
  <c r="Q352" i="1"/>
  <c r="U352" i="1" s="1"/>
  <c r="J353" i="1" a="1"/>
  <c r="J353" i="1" s="1"/>
  <c r="R353" i="1" a="1"/>
  <c r="R353" i="1" s="1"/>
  <c r="S353" i="1" s="1"/>
  <c r="V353" i="1" s="1"/>
  <c r="Q353" i="1"/>
  <c r="U353" i="1" s="1"/>
  <c r="J354" i="1" a="1"/>
  <c r="J354" i="1" s="1"/>
  <c r="Q354" i="1"/>
  <c r="U354" i="1" s="1"/>
  <c r="R354" i="1" a="1"/>
  <c r="R354" i="1" s="1"/>
  <c r="S354" i="1" s="1"/>
  <c r="V354" i="1" s="1"/>
  <c r="J355" i="1" a="1"/>
  <c r="J355" i="1" s="1"/>
  <c r="R355" i="1" a="1"/>
  <c r="R355" i="1" s="1"/>
  <c r="S355" i="1" s="1"/>
  <c r="V355" i="1" s="1"/>
  <c r="Q355" i="1"/>
  <c r="U355" i="1" s="1"/>
  <c r="J356" i="1" a="1"/>
  <c r="J356" i="1" s="1"/>
  <c r="R356" i="1" a="1"/>
  <c r="R356" i="1" s="1"/>
  <c r="S356" i="1" s="1"/>
  <c r="V356" i="1" s="1"/>
  <c r="Q356" i="1"/>
  <c r="U356" i="1" s="1"/>
  <c r="J357" i="1" a="1"/>
  <c r="J357" i="1" s="1"/>
  <c r="R357" i="1" a="1"/>
  <c r="R357" i="1" s="1"/>
  <c r="S357" i="1" s="1"/>
  <c r="V357" i="1" s="1"/>
  <c r="Q357" i="1"/>
  <c r="U357" i="1" s="1"/>
  <c r="J358" i="1" a="1"/>
  <c r="J358" i="1" s="1"/>
  <c r="R358" i="1" a="1"/>
  <c r="R358" i="1" s="1"/>
  <c r="S358" i="1" s="1"/>
  <c r="V358" i="1" s="1"/>
  <c r="Q358" i="1"/>
  <c r="U358" i="1" s="1"/>
  <c r="J359" i="1" a="1"/>
  <c r="J359" i="1" s="1"/>
  <c r="Q359" i="1"/>
  <c r="U359" i="1" s="1"/>
  <c r="R359" i="1" a="1"/>
  <c r="R359" i="1" s="1"/>
  <c r="S359" i="1" s="1"/>
  <c r="V359" i="1" s="1"/>
  <c r="J360" i="1" a="1"/>
  <c r="J360" i="1" s="1"/>
  <c r="Q360" i="1"/>
  <c r="U360" i="1" s="1"/>
  <c r="R360" i="1" a="1"/>
  <c r="R360" i="1" s="1"/>
  <c r="S360" i="1" s="1"/>
  <c r="V360" i="1" s="1"/>
  <c r="J361" i="1" a="1"/>
  <c r="J361" i="1" s="1"/>
  <c r="Q361" i="1"/>
  <c r="U361" i="1" s="1"/>
  <c r="R361" i="1" a="1"/>
  <c r="R361" i="1" s="1"/>
  <c r="S361" i="1" s="1"/>
  <c r="V361" i="1" s="1"/>
  <c r="J362" i="1" a="1"/>
  <c r="J362" i="1" s="1"/>
  <c r="R362" i="1" a="1"/>
  <c r="R362" i="1" s="1"/>
  <c r="S362" i="1" s="1"/>
  <c r="V362" i="1" s="1"/>
  <c r="Q362" i="1"/>
  <c r="U362" i="1" s="1"/>
  <c r="J363" i="1" a="1"/>
  <c r="J363" i="1" s="1"/>
  <c r="R363" i="1" a="1"/>
  <c r="R363" i="1" s="1"/>
  <c r="S363" i="1" s="1"/>
  <c r="V363" i="1" s="1"/>
  <c r="Q363" i="1"/>
  <c r="U363" i="1" s="1"/>
  <c r="J364" i="1" a="1"/>
  <c r="J364" i="1" s="1"/>
  <c r="R364" i="1" a="1"/>
  <c r="R364" i="1" s="1"/>
  <c r="S364" i="1" s="1"/>
  <c r="V364" i="1" s="1"/>
  <c r="Q364" i="1"/>
  <c r="U364" i="1" s="1"/>
  <c r="J365" i="1" a="1"/>
  <c r="J365" i="1" s="1"/>
  <c r="R365" i="1" a="1"/>
  <c r="R365" i="1" s="1"/>
  <c r="S365" i="1" s="1"/>
  <c r="V365" i="1" s="1"/>
  <c r="Q365" i="1"/>
  <c r="U365" i="1" s="1"/>
  <c r="J366" i="1" a="1"/>
  <c r="J366" i="1" s="1"/>
  <c r="R366" i="1" a="1"/>
  <c r="R366" i="1" s="1"/>
  <c r="S366" i="1" s="1"/>
  <c r="V366" i="1" s="1"/>
  <c r="Q366" i="1"/>
  <c r="U366" i="1" s="1"/>
  <c r="J367" i="1" a="1"/>
  <c r="J367" i="1" s="1"/>
  <c r="R367" i="1" a="1"/>
  <c r="R367" i="1" s="1"/>
  <c r="S367" i="1" s="1"/>
  <c r="V367" i="1" s="1"/>
  <c r="Q367" i="1"/>
  <c r="U367" i="1" s="1"/>
  <c r="J368" i="1" a="1"/>
  <c r="J368" i="1" s="1"/>
  <c r="Q368" i="1"/>
  <c r="U368" i="1" s="1"/>
  <c r="R368" i="1" a="1"/>
  <c r="R368" i="1" s="1"/>
  <c r="S368" i="1" s="1"/>
  <c r="V368" i="1" s="1"/>
  <c r="J369" i="1" a="1"/>
  <c r="J369" i="1" s="1"/>
  <c r="Q369" i="1"/>
  <c r="U369" i="1" s="1"/>
  <c r="R369" i="1" a="1"/>
  <c r="R369" i="1" s="1"/>
  <c r="S369" i="1" s="1"/>
  <c r="V369" i="1" s="1"/>
  <c r="J370" i="1" a="1"/>
  <c r="J370" i="1" s="1"/>
  <c r="Q370" i="1"/>
  <c r="U370" i="1" s="1"/>
  <c r="R370" i="1" a="1"/>
  <c r="R370" i="1" s="1"/>
  <c r="S370" i="1" s="1"/>
  <c r="V370" i="1" s="1"/>
  <c r="J371" i="1" a="1"/>
  <c r="J371" i="1" s="1"/>
  <c r="Q371" i="1"/>
  <c r="U371" i="1" s="1"/>
  <c r="R371" i="1" a="1"/>
  <c r="R371" i="1" s="1"/>
  <c r="S371" i="1" s="1"/>
  <c r="V371" i="1" s="1"/>
  <c r="J372" i="1" a="1"/>
  <c r="J372" i="1" s="1"/>
  <c r="Q372" i="1"/>
  <c r="U372" i="1" s="1"/>
  <c r="R372" i="1" a="1"/>
  <c r="R372" i="1" s="1"/>
  <c r="S372" i="1" s="1"/>
  <c r="V372" i="1" s="1"/>
  <c r="J373" i="1" a="1"/>
  <c r="J373" i="1" s="1"/>
  <c r="Q373" i="1"/>
  <c r="U373" i="1" s="1"/>
  <c r="R373" i="1" a="1"/>
  <c r="R373" i="1" s="1"/>
  <c r="S373" i="1" s="1"/>
  <c r="V373" i="1" s="1"/>
  <c r="J374" i="1" a="1"/>
  <c r="J374" i="1" s="1"/>
  <c r="Q374" i="1"/>
  <c r="U374" i="1" s="1"/>
  <c r="R374" i="1" a="1"/>
  <c r="R374" i="1" s="1"/>
  <c r="S374" i="1" s="1"/>
  <c r="V374" i="1" s="1"/>
  <c r="J375" i="1" a="1"/>
  <c r="J375" i="1" s="1"/>
  <c r="Q375" i="1"/>
  <c r="U375" i="1" s="1"/>
  <c r="R375" i="1" a="1"/>
  <c r="R375" i="1" s="1"/>
  <c r="S375" i="1" s="1"/>
  <c r="V375" i="1" s="1"/>
  <c r="J376" i="1" a="1"/>
  <c r="J376" i="1" s="1"/>
  <c r="Q376" i="1"/>
  <c r="U376" i="1" s="1"/>
  <c r="R376" i="1" a="1"/>
  <c r="R376" i="1" s="1"/>
  <c r="S376" i="1" s="1"/>
  <c r="V376" i="1" s="1"/>
  <c r="J377" i="1" a="1"/>
  <c r="J377" i="1" s="1"/>
  <c r="Q377" i="1"/>
  <c r="U377" i="1" s="1"/>
  <c r="R377" i="1" a="1"/>
  <c r="R377" i="1" s="1"/>
  <c r="S377" i="1" s="1"/>
  <c r="V377" i="1" s="1"/>
  <c r="J378" i="1" a="1"/>
  <c r="J378" i="1" s="1"/>
  <c r="Q378" i="1"/>
  <c r="U378" i="1" s="1"/>
  <c r="R378" i="1" a="1"/>
  <c r="R378" i="1" s="1"/>
  <c r="S378" i="1" s="1"/>
  <c r="V378" i="1" s="1"/>
  <c r="J379" i="1" a="1"/>
  <c r="J379" i="1" s="1"/>
  <c r="Q379" i="1"/>
  <c r="U379" i="1" s="1"/>
  <c r="R379" i="1" a="1"/>
  <c r="R379" i="1" s="1"/>
  <c r="S379" i="1" s="1"/>
  <c r="V379" i="1" s="1"/>
  <c r="J380" i="1" a="1"/>
  <c r="J380" i="1" s="1"/>
  <c r="Q380" i="1"/>
  <c r="U380" i="1" s="1"/>
  <c r="R380" i="1" a="1"/>
  <c r="R380" i="1" s="1"/>
  <c r="S380" i="1" s="1"/>
  <c r="V380" i="1" s="1"/>
  <c r="J381" i="1" a="1"/>
  <c r="J381" i="1" s="1"/>
  <c r="Q381" i="1"/>
  <c r="U381" i="1" s="1"/>
  <c r="R381" i="1" a="1"/>
  <c r="R381" i="1" s="1"/>
  <c r="S381" i="1" s="1"/>
  <c r="V381" i="1" s="1"/>
  <c r="J382" i="1" a="1"/>
  <c r="J382" i="1" s="1"/>
  <c r="R382" i="1" a="1"/>
  <c r="R382" i="1" s="1"/>
  <c r="S382" i="1" s="1"/>
  <c r="V382" i="1" s="1"/>
  <c r="Q382" i="1"/>
  <c r="U382" i="1" s="1"/>
  <c r="J383" i="1" a="1"/>
  <c r="J383" i="1" s="1"/>
  <c r="R383" i="1" a="1"/>
  <c r="R383" i="1" s="1"/>
  <c r="S383" i="1" s="1"/>
  <c r="V383" i="1" s="1"/>
  <c r="Q383" i="1"/>
  <c r="U383" i="1" s="1"/>
  <c r="J384" i="1" a="1"/>
  <c r="J384" i="1" s="1"/>
  <c r="R384" i="1" a="1"/>
  <c r="R384" i="1" s="1"/>
  <c r="S384" i="1" s="1"/>
  <c r="V384" i="1" s="1"/>
  <c r="Q384" i="1"/>
  <c r="U384" i="1" s="1"/>
  <c r="J385" i="1" a="1"/>
  <c r="J385" i="1" s="1"/>
  <c r="R385" i="1" a="1"/>
  <c r="R385" i="1" s="1"/>
  <c r="S385" i="1" s="1"/>
  <c r="V385" i="1" s="1"/>
  <c r="Q385" i="1"/>
  <c r="U385" i="1" s="1"/>
  <c r="J386" i="1" a="1"/>
  <c r="J386" i="1" s="1"/>
  <c r="R386" i="1" a="1"/>
  <c r="R386" i="1" s="1"/>
  <c r="S386" i="1" s="1"/>
  <c r="V386" i="1" s="1"/>
  <c r="Q386" i="1"/>
  <c r="U386" i="1" s="1"/>
  <c r="J387" i="1" a="1"/>
  <c r="J387" i="1" s="1"/>
  <c r="R387" i="1" a="1"/>
  <c r="R387" i="1" s="1"/>
  <c r="S387" i="1" s="1"/>
  <c r="V387" i="1" s="1"/>
  <c r="Q387" i="1"/>
  <c r="U387" i="1" s="1"/>
  <c r="J388" i="1" a="1"/>
  <c r="J388" i="1" s="1"/>
  <c r="R388" i="1" a="1"/>
  <c r="R388" i="1" s="1"/>
  <c r="S388" i="1" s="1"/>
  <c r="V388" i="1" s="1"/>
  <c r="Q388" i="1"/>
  <c r="U388" i="1" s="1"/>
  <c r="J389" i="1" a="1"/>
  <c r="J389" i="1" s="1"/>
  <c r="R389" i="1" a="1"/>
  <c r="R389" i="1" s="1"/>
  <c r="S389" i="1" s="1"/>
  <c r="V389" i="1" s="1"/>
  <c r="Q389" i="1"/>
  <c r="U389" i="1" s="1"/>
  <c r="J390" i="1" a="1"/>
  <c r="J390" i="1" s="1"/>
  <c r="R390" i="1" a="1"/>
  <c r="R390" i="1" s="1"/>
  <c r="S390" i="1" s="1"/>
  <c r="V390" i="1" s="1"/>
  <c r="Q390" i="1"/>
  <c r="U390" i="1" s="1"/>
  <c r="J391" i="1" a="1"/>
  <c r="J391" i="1" s="1"/>
  <c r="R391" i="1" a="1"/>
  <c r="R391" i="1" s="1"/>
  <c r="S391" i="1" s="1"/>
  <c r="V391" i="1" s="1"/>
  <c r="Q391" i="1"/>
  <c r="U391" i="1" s="1"/>
  <c r="J392" i="1" a="1"/>
  <c r="J392" i="1" s="1"/>
  <c r="Q392" i="1"/>
  <c r="U392" i="1" s="1"/>
  <c r="R392" i="1" a="1"/>
  <c r="R392" i="1" s="1"/>
  <c r="S392" i="1" s="1"/>
  <c r="V392" i="1" s="1"/>
  <c r="J393" i="1" a="1"/>
  <c r="J393" i="1" s="1"/>
  <c r="Q393" i="1"/>
  <c r="U393" i="1" s="1"/>
  <c r="R393" i="1" a="1"/>
  <c r="R393" i="1" s="1"/>
  <c r="S393" i="1" s="1"/>
  <c r="V393" i="1" s="1"/>
  <c r="J394" i="1" a="1"/>
  <c r="J394" i="1" s="1"/>
  <c r="Q394" i="1"/>
  <c r="U394" i="1" s="1"/>
  <c r="R394" i="1" a="1"/>
  <c r="R394" i="1" s="1"/>
  <c r="S394" i="1" s="1"/>
  <c r="V394" i="1" s="1"/>
  <c r="J395" i="1" a="1"/>
  <c r="J395" i="1" s="1"/>
  <c r="Q395" i="1"/>
  <c r="U395" i="1" s="1"/>
  <c r="R395" i="1" a="1"/>
  <c r="R395" i="1" s="1"/>
  <c r="S395" i="1" s="1"/>
  <c r="V395" i="1" s="1"/>
  <c r="J396" i="1" a="1"/>
  <c r="J396" i="1" s="1"/>
  <c r="Q396" i="1"/>
  <c r="U396" i="1" s="1"/>
  <c r="R396" i="1" a="1"/>
  <c r="R396" i="1" s="1"/>
  <c r="S396" i="1" s="1"/>
  <c r="V396" i="1" s="1"/>
  <c r="J397" i="1" a="1"/>
  <c r="J397" i="1" s="1"/>
  <c r="Q397" i="1"/>
  <c r="U397" i="1" s="1"/>
  <c r="R397" i="1" a="1"/>
  <c r="R397" i="1" s="1"/>
  <c r="S397" i="1" s="1"/>
  <c r="V397" i="1" s="1"/>
  <c r="J398" i="1" a="1"/>
  <c r="J398" i="1" s="1"/>
  <c r="Q398" i="1"/>
  <c r="U398" i="1" s="1"/>
  <c r="R398" i="1" a="1"/>
  <c r="R398" i="1" s="1"/>
  <c r="S398" i="1" s="1"/>
  <c r="V398" i="1" s="1"/>
  <c r="J399" i="1" a="1"/>
  <c r="J399" i="1" s="1"/>
  <c r="R399" i="1" a="1"/>
  <c r="R399" i="1" s="1"/>
  <c r="S399" i="1" s="1"/>
  <c r="V399" i="1" s="1"/>
  <c r="Q399" i="1"/>
  <c r="U399" i="1" s="1"/>
  <c r="J400" i="1" a="1"/>
  <c r="J400" i="1" s="1"/>
  <c r="R400" i="1" a="1"/>
  <c r="R400" i="1" s="1"/>
  <c r="S400" i="1" s="1"/>
  <c r="V400" i="1" s="1"/>
  <c r="Q400" i="1"/>
  <c r="U400" i="1" s="1"/>
  <c r="J401" i="1" a="1"/>
  <c r="J401" i="1" s="1"/>
  <c r="Q401" i="1"/>
  <c r="U401" i="1" s="1"/>
  <c r="R401" i="1" a="1"/>
  <c r="R401" i="1" s="1"/>
  <c r="S401" i="1" s="1"/>
  <c r="V401" i="1" s="1"/>
  <c r="J402" i="1" a="1"/>
  <c r="J402" i="1" s="1"/>
  <c r="Q402" i="1"/>
  <c r="U402" i="1" s="1"/>
  <c r="R402" i="1" a="1"/>
  <c r="R402" i="1" s="1"/>
  <c r="S402" i="1" s="1"/>
  <c r="V402" i="1" s="1"/>
  <c r="J403" i="1" a="1"/>
  <c r="J403" i="1" s="1"/>
  <c r="R403" i="1" a="1"/>
  <c r="R403" i="1" s="1"/>
  <c r="S403" i="1" s="1"/>
  <c r="V403" i="1" s="1"/>
  <c r="Q403" i="1"/>
  <c r="U403" i="1" s="1"/>
  <c r="J404" i="1" a="1"/>
  <c r="J404" i="1" s="1"/>
  <c r="Q404" i="1"/>
  <c r="U404" i="1" s="1"/>
  <c r="R404" i="1" a="1"/>
  <c r="R404" i="1" s="1"/>
  <c r="S404" i="1" s="1"/>
  <c r="V404" i="1" s="1"/>
  <c r="J405" i="1" a="1"/>
  <c r="J405" i="1" s="1"/>
  <c r="Q405" i="1"/>
  <c r="U405" i="1" s="1"/>
  <c r="R405" i="1" a="1"/>
  <c r="R405" i="1" s="1"/>
  <c r="S405" i="1" s="1"/>
  <c r="V405" i="1" s="1"/>
  <c r="J406" i="1" a="1"/>
  <c r="J406" i="1" s="1"/>
  <c r="Q406" i="1"/>
  <c r="U406" i="1" s="1"/>
  <c r="R406" i="1" a="1"/>
  <c r="R406" i="1" s="1"/>
  <c r="S406" i="1" s="1"/>
  <c r="V406" i="1" s="1"/>
  <c r="J407" i="1" a="1"/>
  <c r="J407" i="1" s="1"/>
  <c r="R407" i="1" a="1"/>
  <c r="R407" i="1" s="1"/>
  <c r="S407" i="1" s="1"/>
  <c r="V407" i="1" s="1"/>
  <c r="Q407" i="1"/>
  <c r="U407" i="1" s="1"/>
  <c r="J408" i="1" a="1"/>
  <c r="J408" i="1" s="1"/>
  <c r="R408" i="1" a="1"/>
  <c r="R408" i="1" s="1"/>
  <c r="S408" i="1" s="1"/>
  <c r="V408" i="1" s="1"/>
  <c r="Q408" i="1"/>
  <c r="U408" i="1" s="1"/>
  <c r="J409" i="1" a="1"/>
  <c r="J409" i="1" s="1"/>
  <c r="Q409" i="1"/>
  <c r="U409" i="1" s="1"/>
  <c r="R409" i="1" a="1"/>
  <c r="R409" i="1" s="1"/>
  <c r="S409" i="1" s="1"/>
  <c r="V409" i="1" s="1"/>
  <c r="J410" i="1" a="1"/>
  <c r="J410" i="1" s="1"/>
  <c r="Q410" i="1"/>
  <c r="U410" i="1" s="1"/>
  <c r="R410" i="1" a="1"/>
  <c r="R410" i="1" s="1"/>
  <c r="S410" i="1" s="1"/>
  <c r="V410" i="1" s="1"/>
  <c r="J411" i="1" a="1"/>
  <c r="J411" i="1" s="1"/>
  <c r="R411" i="1" a="1"/>
  <c r="R411" i="1" s="1"/>
  <c r="S411" i="1" s="1"/>
  <c r="V411" i="1" s="1"/>
  <c r="Q411" i="1"/>
  <c r="U411" i="1" s="1"/>
  <c r="J412" i="1" a="1"/>
  <c r="J412" i="1" s="1"/>
  <c r="R412" i="1" a="1"/>
  <c r="R412" i="1" s="1"/>
  <c r="S412" i="1" s="1"/>
  <c r="V412" i="1" s="1"/>
  <c r="Q412" i="1"/>
  <c r="U412" i="1" s="1"/>
  <c r="J413" i="1" a="1"/>
  <c r="J413" i="1" s="1"/>
  <c r="R413" i="1" a="1"/>
  <c r="R413" i="1" s="1"/>
  <c r="S413" i="1" s="1"/>
  <c r="V413" i="1" s="1"/>
  <c r="Q413" i="1"/>
  <c r="U413" i="1" s="1"/>
  <c r="J414" i="1" a="1"/>
  <c r="J414" i="1" s="1"/>
  <c r="R414" i="1" a="1"/>
  <c r="R414" i="1" s="1"/>
  <c r="S414" i="1" s="1"/>
  <c r="V414" i="1" s="1"/>
  <c r="Q414" i="1"/>
  <c r="U414" i="1" s="1"/>
  <c r="J415" i="1" a="1"/>
  <c r="J415" i="1" s="1"/>
  <c r="R415" i="1" a="1"/>
  <c r="R415" i="1" s="1"/>
  <c r="S415" i="1" s="1"/>
  <c r="V415" i="1" s="1"/>
  <c r="Q415" i="1"/>
  <c r="U415" i="1" s="1"/>
  <c r="J416" i="1" a="1"/>
  <c r="J416" i="1" s="1"/>
  <c r="R416" i="1" a="1"/>
  <c r="R416" i="1" s="1"/>
  <c r="S416" i="1" s="1"/>
  <c r="V416" i="1" s="1"/>
  <c r="Q416" i="1"/>
  <c r="U416" i="1" s="1"/>
  <c r="J417" i="1" a="1"/>
  <c r="J417" i="1" s="1"/>
  <c r="R417" i="1" a="1"/>
  <c r="R417" i="1" s="1"/>
  <c r="S417" i="1" s="1"/>
  <c r="V417" i="1" s="1"/>
  <c r="Q417" i="1"/>
  <c r="U417" i="1" s="1"/>
  <c r="J418" i="1" a="1"/>
  <c r="J418" i="1" s="1"/>
  <c r="R418" i="1" a="1"/>
  <c r="R418" i="1" s="1"/>
  <c r="S418" i="1" s="1"/>
  <c r="V418" i="1" s="1"/>
  <c r="Q418" i="1"/>
  <c r="U418" i="1" s="1"/>
  <c r="J419" i="1" a="1"/>
  <c r="J419" i="1" s="1"/>
  <c r="Q419" i="1"/>
  <c r="U419" i="1" s="1"/>
  <c r="R419" i="1" a="1"/>
  <c r="R419" i="1" s="1"/>
  <c r="S419" i="1" s="1"/>
  <c r="V419" i="1" s="1"/>
  <c r="J420" i="1" a="1"/>
  <c r="J420" i="1" s="1"/>
  <c r="Q420" i="1"/>
  <c r="U420" i="1" s="1"/>
  <c r="R420" i="1" a="1"/>
  <c r="R420" i="1" s="1"/>
  <c r="S420" i="1" s="1"/>
  <c r="V420" i="1" s="1"/>
  <c r="J421" i="1" a="1"/>
  <c r="J421" i="1" s="1"/>
  <c r="Q421" i="1"/>
  <c r="U421" i="1" s="1"/>
  <c r="R421" i="1" a="1"/>
  <c r="R421" i="1" s="1"/>
  <c r="S421" i="1" s="1"/>
  <c r="V421" i="1" s="1"/>
  <c r="J422" i="1" a="1"/>
  <c r="J422" i="1" s="1"/>
  <c r="Q422" i="1"/>
  <c r="U422" i="1" s="1"/>
  <c r="R422" i="1" a="1"/>
  <c r="R422" i="1" s="1"/>
  <c r="S422" i="1" s="1"/>
  <c r="V422" i="1" s="1"/>
  <c r="J423" i="1" a="1"/>
  <c r="J423" i="1" s="1"/>
  <c r="R423" i="1" a="1"/>
  <c r="R423" i="1" s="1"/>
  <c r="S423" i="1" s="1"/>
  <c r="V423" i="1" s="1"/>
  <c r="Q423" i="1"/>
  <c r="U423" i="1" s="1"/>
  <c r="J424" i="1" a="1"/>
  <c r="J424" i="1" s="1"/>
  <c r="R424" i="1" a="1"/>
  <c r="R424" i="1" s="1"/>
  <c r="S424" i="1" s="1"/>
  <c r="V424" i="1" s="1"/>
  <c r="Q424" i="1"/>
  <c r="U424" i="1" s="1"/>
  <c r="J425" i="1" a="1"/>
  <c r="J425" i="1" s="1"/>
  <c r="Q425" i="1"/>
  <c r="U425" i="1" s="1"/>
  <c r="R425" i="1" a="1"/>
  <c r="R425" i="1" s="1"/>
  <c r="S425" i="1" s="1"/>
  <c r="V425" i="1" s="1"/>
  <c r="J426" i="1" a="1"/>
  <c r="J426" i="1" s="1"/>
  <c r="Q426" i="1"/>
  <c r="U426" i="1" s="1"/>
  <c r="R426" i="1" a="1"/>
  <c r="R426" i="1" s="1"/>
  <c r="S426" i="1" s="1"/>
  <c r="V426" i="1" s="1"/>
  <c r="J427" i="1" a="1"/>
  <c r="J427" i="1" s="1"/>
  <c r="Q427" i="1"/>
  <c r="U427" i="1" s="1"/>
  <c r="R427" i="1" a="1"/>
  <c r="R427" i="1" s="1"/>
  <c r="S427" i="1" s="1"/>
  <c r="V427" i="1" s="1"/>
  <c r="J428" i="1" a="1"/>
  <c r="J428" i="1" s="1"/>
  <c r="Q428" i="1"/>
  <c r="U428" i="1" s="1"/>
  <c r="R428" i="1" a="1"/>
  <c r="R428" i="1" s="1"/>
  <c r="S428" i="1" s="1"/>
  <c r="V428" i="1" s="1"/>
  <c r="J429" i="1" a="1"/>
  <c r="J429" i="1" s="1"/>
  <c r="Q429" i="1"/>
  <c r="U429" i="1" s="1"/>
  <c r="R429" i="1" a="1"/>
  <c r="R429" i="1" s="1"/>
  <c r="S429" i="1" s="1"/>
  <c r="V429" i="1" s="1"/>
  <c r="J430" i="1" a="1"/>
  <c r="J430" i="1" s="1"/>
  <c r="Q430" i="1"/>
  <c r="U430" i="1" s="1"/>
  <c r="R430" i="1" a="1"/>
  <c r="R430" i="1" s="1"/>
  <c r="S430" i="1" s="1"/>
  <c r="V430" i="1" s="1"/>
  <c r="J431" i="1" a="1"/>
  <c r="J431" i="1" s="1"/>
  <c r="Q431" i="1"/>
  <c r="U431" i="1" s="1"/>
  <c r="R431" i="1" a="1"/>
  <c r="R431" i="1" s="1"/>
  <c r="S431" i="1" s="1"/>
  <c r="V431" i="1" s="1"/>
  <c r="J432" i="1" a="1"/>
  <c r="J432" i="1" s="1"/>
  <c r="R432" i="1" a="1"/>
  <c r="R432" i="1" s="1"/>
  <c r="S432" i="1" s="1"/>
  <c r="V432" i="1" s="1"/>
  <c r="Q432" i="1"/>
  <c r="U432" i="1" s="1"/>
  <c r="J433" i="1" a="1"/>
  <c r="J433" i="1" s="1"/>
  <c r="R433" i="1" a="1"/>
  <c r="R433" i="1" s="1"/>
  <c r="S433" i="1" s="1"/>
  <c r="V433" i="1" s="1"/>
  <c r="Q433" i="1"/>
  <c r="U433" i="1" s="1"/>
  <c r="J434" i="1" a="1"/>
  <c r="J434" i="1" s="1"/>
  <c r="R434" i="1" a="1"/>
  <c r="R434" i="1" s="1"/>
  <c r="S434" i="1" s="1"/>
  <c r="V434" i="1" s="1"/>
  <c r="Q434" i="1"/>
  <c r="U434" i="1" s="1"/>
  <c r="J435" i="1" a="1"/>
  <c r="J435" i="1" s="1"/>
  <c r="R435" i="1" a="1"/>
  <c r="R435" i="1" s="1"/>
  <c r="S435" i="1" s="1"/>
  <c r="V435" i="1" s="1"/>
  <c r="Q435" i="1"/>
  <c r="U435" i="1" s="1"/>
  <c r="J436" i="1" a="1"/>
  <c r="J436" i="1" s="1"/>
  <c r="R436" i="1" a="1"/>
  <c r="R436" i="1" s="1"/>
  <c r="S436" i="1" s="1"/>
  <c r="V436" i="1" s="1"/>
  <c r="Q436" i="1"/>
  <c r="U436" i="1" s="1"/>
  <c r="J437" i="1" a="1"/>
  <c r="J437" i="1" s="1"/>
  <c r="R437" i="1" a="1"/>
  <c r="R437" i="1" s="1"/>
  <c r="S437" i="1" s="1"/>
  <c r="V437" i="1" s="1"/>
  <c r="Q437" i="1"/>
  <c r="U437" i="1" s="1"/>
  <c r="J438" i="1" a="1"/>
  <c r="J438" i="1" s="1"/>
  <c r="R438" i="1" a="1"/>
  <c r="R438" i="1" s="1"/>
  <c r="S438" i="1" s="1"/>
  <c r="V438" i="1" s="1"/>
  <c r="Q438" i="1"/>
  <c r="U438" i="1" s="1"/>
  <c r="J439" i="1" a="1"/>
  <c r="J439" i="1" s="1"/>
  <c r="R439" i="1" a="1"/>
  <c r="R439" i="1" s="1"/>
  <c r="S439" i="1" s="1"/>
  <c r="V439" i="1" s="1"/>
  <c r="Q439" i="1"/>
  <c r="U439" i="1" s="1"/>
  <c r="J440" i="1" a="1"/>
  <c r="J440" i="1" s="1"/>
  <c r="R440" i="1" a="1"/>
  <c r="R440" i="1" s="1"/>
  <c r="S440" i="1" s="1"/>
  <c r="V440" i="1" s="1"/>
  <c r="Q440" i="1"/>
  <c r="U440" i="1" s="1"/>
  <c r="J441" i="1" a="1"/>
  <c r="J441" i="1" s="1"/>
  <c r="R441" i="1" a="1"/>
  <c r="R441" i="1" s="1"/>
  <c r="S441" i="1" s="1"/>
  <c r="V441" i="1" s="1"/>
  <c r="Q441" i="1"/>
  <c r="U441" i="1" s="1"/>
  <c r="J442" i="1" a="1"/>
  <c r="J442" i="1" s="1"/>
  <c r="R442" i="1" a="1"/>
  <c r="R442" i="1" s="1"/>
  <c r="S442" i="1" s="1"/>
  <c r="V442" i="1" s="1"/>
  <c r="Q442" i="1"/>
  <c r="U442" i="1" s="1"/>
  <c r="J443" i="1" a="1"/>
  <c r="J443" i="1" s="1"/>
  <c r="Q443" i="1"/>
  <c r="U443" i="1" s="1"/>
  <c r="R443" i="1" a="1"/>
  <c r="R443" i="1" s="1"/>
  <c r="S443" i="1" s="1"/>
  <c r="V443" i="1" s="1"/>
  <c r="J444" i="1" a="1"/>
  <c r="J444" i="1" s="1"/>
  <c r="R444" i="1" a="1"/>
  <c r="R444" i="1" s="1"/>
  <c r="S444" i="1" s="1"/>
  <c r="V444" i="1" s="1"/>
  <c r="Q444" i="1"/>
  <c r="U444" i="1" s="1"/>
  <c r="J445" i="1" a="1"/>
  <c r="J445" i="1" s="1"/>
  <c r="R445" i="1" a="1"/>
  <c r="R445" i="1" s="1"/>
  <c r="S445" i="1" s="1"/>
  <c r="V445" i="1" s="1"/>
  <c r="Q445" i="1"/>
  <c r="U445" i="1" s="1"/>
  <c r="J446" i="1" a="1"/>
  <c r="J446" i="1" s="1"/>
  <c r="R446" i="1" a="1"/>
  <c r="R446" i="1" s="1"/>
  <c r="S446" i="1" s="1"/>
  <c r="V446" i="1" s="1"/>
  <c r="Q446" i="1"/>
  <c r="U446" i="1" s="1"/>
  <c r="J447" i="1" a="1"/>
  <c r="J447" i="1" s="1"/>
  <c r="R447" i="1" a="1"/>
  <c r="R447" i="1" s="1"/>
  <c r="S447" i="1" s="1"/>
  <c r="V447" i="1" s="1"/>
  <c r="Q447" i="1"/>
  <c r="U447" i="1" s="1"/>
  <c r="J448" i="1" a="1"/>
  <c r="J448" i="1" s="1"/>
  <c r="R448" i="1" a="1"/>
  <c r="R448" i="1" s="1"/>
  <c r="S448" i="1" s="1"/>
  <c r="V448" i="1" s="1"/>
  <c r="Q448" i="1"/>
  <c r="U448" i="1" s="1"/>
  <c r="J449" i="1" a="1"/>
  <c r="J449" i="1" s="1"/>
  <c r="R449" i="1" a="1"/>
  <c r="R449" i="1" s="1"/>
  <c r="S449" i="1" s="1"/>
  <c r="V449" i="1" s="1"/>
  <c r="Q449" i="1"/>
  <c r="U449" i="1" s="1"/>
  <c r="J450" i="1" a="1"/>
  <c r="J450" i="1" s="1"/>
  <c r="R450" i="1" a="1"/>
  <c r="R450" i="1" s="1"/>
  <c r="S450" i="1" s="1"/>
  <c r="V450" i="1" s="1"/>
  <c r="Q450" i="1"/>
  <c r="U450" i="1" s="1"/>
  <c r="J451" i="1" a="1"/>
  <c r="J451" i="1" s="1"/>
  <c r="R451" i="1" a="1"/>
  <c r="R451" i="1" s="1"/>
  <c r="S451" i="1" s="1"/>
  <c r="V451" i="1" s="1"/>
  <c r="Q451" i="1"/>
  <c r="U451" i="1" s="1"/>
  <c r="J452" i="1" a="1"/>
  <c r="J452" i="1" s="1"/>
  <c r="R452" i="1" a="1"/>
  <c r="R452" i="1" s="1"/>
  <c r="S452" i="1" s="1"/>
  <c r="V452" i="1" s="1"/>
  <c r="Q452" i="1"/>
  <c r="U452" i="1" s="1"/>
  <c r="J453" i="1" a="1"/>
  <c r="J453" i="1" s="1"/>
  <c r="R453" i="1" a="1"/>
  <c r="R453" i="1" s="1"/>
  <c r="S453" i="1" s="1"/>
  <c r="V453" i="1" s="1"/>
  <c r="Q453" i="1"/>
  <c r="U453" i="1" s="1"/>
  <c r="J454" i="1" a="1"/>
  <c r="J454" i="1" s="1"/>
  <c r="R454" i="1" a="1"/>
  <c r="R454" i="1" s="1"/>
  <c r="S454" i="1" s="1"/>
  <c r="V454" i="1" s="1"/>
  <c r="Q454" i="1"/>
  <c r="U454" i="1" s="1"/>
  <c r="J455" i="1" a="1"/>
  <c r="J455" i="1" s="1"/>
  <c r="R455" i="1" a="1"/>
  <c r="R455" i="1" s="1"/>
  <c r="S455" i="1" s="1"/>
  <c r="V455" i="1" s="1"/>
  <c r="Q455" i="1"/>
  <c r="U455" i="1" s="1"/>
  <c r="J456" i="1" a="1"/>
  <c r="J456" i="1" s="1"/>
  <c r="R456" i="1" a="1"/>
  <c r="R456" i="1" s="1"/>
  <c r="S456" i="1" s="1"/>
  <c r="V456" i="1" s="1"/>
  <c r="Q456" i="1"/>
  <c r="U456" i="1" s="1"/>
  <c r="J457" i="1" a="1"/>
  <c r="J457" i="1" s="1"/>
  <c r="R457" i="1" a="1"/>
  <c r="R457" i="1" s="1"/>
  <c r="S457" i="1" s="1"/>
  <c r="V457" i="1" s="1"/>
  <c r="Q457" i="1"/>
  <c r="U457" i="1" s="1"/>
  <c r="J458" i="1" a="1"/>
  <c r="J458" i="1" s="1"/>
  <c r="R458" i="1" a="1"/>
  <c r="R458" i="1" s="1"/>
  <c r="S458" i="1" s="1"/>
  <c r="V458" i="1" s="1"/>
  <c r="Q458" i="1"/>
  <c r="U458" i="1" s="1"/>
  <c r="J459" i="1" a="1"/>
  <c r="J459" i="1" s="1"/>
  <c r="R459" i="1" a="1"/>
  <c r="R459" i="1" s="1"/>
  <c r="S459" i="1" s="1"/>
  <c r="V459" i="1" s="1"/>
  <c r="Q459" i="1"/>
  <c r="U459" i="1" s="1"/>
  <c r="J460" i="1" a="1"/>
  <c r="J460" i="1" s="1"/>
  <c r="R460" i="1" a="1"/>
  <c r="R460" i="1" s="1"/>
  <c r="S460" i="1" s="1"/>
  <c r="V460" i="1" s="1"/>
  <c r="Q460" i="1"/>
  <c r="U460" i="1" s="1"/>
  <c r="J461" i="1" a="1"/>
  <c r="J461" i="1" s="1"/>
  <c r="R461" i="1" a="1"/>
  <c r="R461" i="1" s="1"/>
  <c r="S461" i="1" s="1"/>
  <c r="V461" i="1" s="1"/>
  <c r="Q461" i="1"/>
  <c r="U461" i="1" s="1"/>
  <c r="J462" i="1" a="1"/>
  <c r="J462" i="1" s="1"/>
  <c r="R462" i="1" a="1"/>
  <c r="R462" i="1" s="1"/>
  <c r="S462" i="1" s="1"/>
  <c r="V462" i="1" s="1"/>
  <c r="Q462" i="1"/>
  <c r="U462" i="1" s="1"/>
  <c r="J463" i="1" a="1"/>
  <c r="J463" i="1" s="1"/>
  <c r="R463" i="1" a="1"/>
  <c r="R463" i="1" s="1"/>
  <c r="S463" i="1" s="1"/>
  <c r="V463" i="1" s="1"/>
  <c r="Q463" i="1"/>
  <c r="U463" i="1" s="1"/>
  <c r="J464" i="1" a="1"/>
  <c r="J464" i="1" s="1"/>
  <c r="R464" i="1" a="1"/>
  <c r="R464" i="1" s="1"/>
  <c r="S464" i="1" s="1"/>
  <c r="V464" i="1" s="1"/>
  <c r="Q464" i="1"/>
  <c r="U464" i="1" s="1"/>
  <c r="J465" i="1" a="1"/>
  <c r="J465" i="1" s="1"/>
  <c r="R465" i="1" a="1"/>
  <c r="R465" i="1" s="1"/>
  <c r="S465" i="1" s="1"/>
  <c r="V465" i="1" s="1"/>
  <c r="Q465" i="1"/>
  <c r="U465" i="1" s="1"/>
  <c r="J466" i="1" a="1"/>
  <c r="J466" i="1" s="1"/>
  <c r="Q466" i="1"/>
  <c r="U466" i="1" s="1"/>
  <c r="R466" i="1" a="1"/>
  <c r="R466" i="1" s="1"/>
  <c r="S466" i="1" s="1"/>
  <c r="V466" i="1" s="1"/>
  <c r="J467" i="1" a="1"/>
  <c r="J467" i="1" s="1"/>
  <c r="R467" i="1" a="1"/>
  <c r="R467" i="1" s="1"/>
  <c r="S467" i="1" s="1"/>
  <c r="V467" i="1" s="1"/>
  <c r="Q467" i="1"/>
  <c r="U467" i="1" s="1"/>
  <c r="J468" i="1" a="1"/>
  <c r="J468" i="1" s="1"/>
  <c r="Q468" i="1"/>
  <c r="U468" i="1" s="1"/>
  <c r="R468" i="1" a="1"/>
  <c r="R468" i="1" s="1"/>
  <c r="S468" i="1" s="1"/>
  <c r="V468" i="1" s="1"/>
  <c r="J469" i="1" a="1"/>
  <c r="J469" i="1" s="1"/>
  <c r="Q469" i="1"/>
  <c r="U469" i="1" s="1"/>
  <c r="R469" i="1" a="1"/>
  <c r="R469" i="1" s="1"/>
  <c r="S469" i="1" s="1"/>
  <c r="V469" i="1" s="1"/>
  <c r="J470" i="1" a="1"/>
  <c r="J470" i="1" s="1"/>
  <c r="Q470" i="1"/>
  <c r="U470" i="1" s="1"/>
  <c r="R470" i="1" a="1"/>
  <c r="R470" i="1" s="1"/>
  <c r="S470" i="1" s="1"/>
  <c r="V470" i="1" s="1"/>
  <c r="J471" i="1" a="1"/>
  <c r="J471" i="1" s="1"/>
  <c r="Q471" i="1"/>
  <c r="U471" i="1" s="1"/>
  <c r="R471" i="1" a="1"/>
  <c r="R471" i="1" s="1"/>
  <c r="S471" i="1" s="1"/>
  <c r="V471" i="1" s="1"/>
  <c r="J472" i="1" a="1"/>
  <c r="J472" i="1" s="1"/>
  <c r="Q472" i="1"/>
  <c r="U472" i="1" s="1"/>
  <c r="R472" i="1" a="1"/>
  <c r="R472" i="1" s="1"/>
  <c r="S472" i="1" s="1"/>
  <c r="V472" i="1" s="1"/>
  <c r="J473" i="1" a="1"/>
  <c r="J473" i="1" s="1"/>
  <c r="Q473" i="1"/>
  <c r="U473" i="1" s="1"/>
  <c r="R473" i="1" a="1"/>
  <c r="R473" i="1" s="1"/>
  <c r="S473" i="1" s="1"/>
  <c r="V473" i="1" s="1"/>
  <c r="J474" i="1" a="1"/>
  <c r="J474" i="1" s="1"/>
  <c r="R474" i="1" a="1"/>
  <c r="R474" i="1" s="1"/>
  <c r="S474" i="1" s="1"/>
  <c r="V474" i="1" s="1"/>
  <c r="Q474" i="1"/>
  <c r="U474" i="1" s="1"/>
  <c r="J475" i="1" a="1"/>
  <c r="J475" i="1" s="1"/>
  <c r="R475" i="1" a="1"/>
  <c r="R475" i="1" s="1"/>
  <c r="S475" i="1" s="1"/>
  <c r="V475" i="1" s="1"/>
  <c r="Q475" i="1"/>
  <c r="U475" i="1" s="1"/>
  <c r="J476" i="1" a="1"/>
  <c r="J476" i="1" s="1"/>
  <c r="R476" i="1" a="1"/>
  <c r="R476" i="1" s="1"/>
  <c r="S476" i="1" s="1"/>
  <c r="V476" i="1" s="1"/>
  <c r="Q476" i="1"/>
  <c r="U476" i="1" s="1"/>
  <c r="J477" i="1" a="1"/>
  <c r="J477" i="1" s="1"/>
  <c r="R477" i="1" a="1"/>
  <c r="R477" i="1" s="1"/>
  <c r="S477" i="1" s="1"/>
  <c r="V477" i="1" s="1"/>
  <c r="Q477" i="1"/>
  <c r="U477" i="1" s="1"/>
  <c r="J478" i="1" a="1"/>
  <c r="J478" i="1" s="1"/>
  <c r="R478" i="1" a="1"/>
  <c r="R478" i="1" s="1"/>
  <c r="S478" i="1" s="1"/>
  <c r="V478" i="1" s="1"/>
  <c r="Q478" i="1"/>
  <c r="U478" i="1" s="1"/>
  <c r="J479" i="1" a="1"/>
  <c r="J479" i="1" s="1"/>
  <c r="R479" i="1" a="1"/>
  <c r="R479" i="1" s="1"/>
  <c r="S479" i="1" s="1"/>
  <c r="V479" i="1" s="1"/>
  <c r="Q479" i="1"/>
  <c r="U479" i="1" s="1"/>
  <c r="J480" i="1" a="1"/>
  <c r="J480" i="1" s="1"/>
  <c r="R480" i="1" a="1"/>
  <c r="R480" i="1" s="1"/>
  <c r="S480" i="1" s="1"/>
  <c r="V480" i="1" s="1"/>
  <c r="Q480" i="1"/>
  <c r="U480" i="1" s="1"/>
  <c r="J481" i="1" a="1"/>
  <c r="J481" i="1" s="1"/>
  <c r="Q481" i="1"/>
  <c r="U481" i="1" s="1"/>
  <c r="R481" i="1" a="1"/>
  <c r="R481" i="1" s="1"/>
  <c r="S481" i="1" s="1"/>
  <c r="V481" i="1" s="1"/>
  <c r="J482" i="1" a="1"/>
  <c r="J482" i="1" s="1"/>
  <c r="Q482" i="1"/>
  <c r="U482" i="1" s="1"/>
  <c r="R482" i="1" a="1"/>
  <c r="R482" i="1" s="1"/>
  <c r="S482" i="1" s="1"/>
  <c r="V482" i="1" s="1"/>
  <c r="J483" i="1" a="1"/>
  <c r="J483" i="1" s="1"/>
  <c r="Q483" i="1"/>
  <c r="U483" i="1" s="1"/>
  <c r="R483" i="1" a="1"/>
  <c r="R483" i="1" s="1"/>
  <c r="S483" i="1" s="1"/>
  <c r="V483" i="1" s="1"/>
  <c r="J484" i="1" a="1"/>
  <c r="J484" i="1" s="1"/>
  <c r="Q484" i="1"/>
  <c r="U484" i="1" s="1"/>
  <c r="R484" i="1" a="1"/>
  <c r="R484" i="1" s="1"/>
  <c r="S484" i="1" s="1"/>
  <c r="V484" i="1" s="1"/>
  <c r="J485" i="1" a="1"/>
  <c r="J485" i="1" s="1"/>
  <c r="Q485" i="1"/>
  <c r="U485" i="1" s="1"/>
  <c r="R485" i="1" a="1"/>
  <c r="R485" i="1" s="1"/>
  <c r="S485" i="1" s="1"/>
  <c r="V485" i="1" s="1"/>
  <c r="J486" i="1" a="1"/>
  <c r="J486" i="1" s="1"/>
  <c r="Q486" i="1"/>
  <c r="U486" i="1" s="1"/>
  <c r="R486" i="1" a="1"/>
  <c r="R486" i="1" s="1"/>
  <c r="S486" i="1" s="1"/>
  <c r="V486" i="1" s="1"/>
  <c r="J487" i="1" a="1"/>
  <c r="J487" i="1" s="1"/>
  <c r="R487" i="1" a="1"/>
  <c r="R487" i="1" s="1"/>
  <c r="S487" i="1" s="1"/>
  <c r="V487" i="1" s="1"/>
  <c r="Q487" i="1"/>
  <c r="U487" i="1" s="1"/>
  <c r="J488" i="1" a="1"/>
  <c r="J488" i="1" s="1"/>
  <c r="R488" i="1" a="1"/>
  <c r="R488" i="1" s="1"/>
  <c r="S488" i="1" s="1"/>
  <c r="V488" i="1" s="1"/>
  <c r="Q488" i="1"/>
  <c r="U488" i="1" s="1"/>
  <c r="J489" i="1" a="1"/>
  <c r="J489" i="1" s="1"/>
  <c r="R489" i="1" a="1"/>
  <c r="R489" i="1" s="1"/>
  <c r="S489" i="1" s="1"/>
  <c r="V489" i="1" s="1"/>
  <c r="Q489" i="1"/>
  <c r="U489" i="1" s="1"/>
  <c r="J490" i="1" a="1"/>
  <c r="J490" i="1" s="1"/>
  <c r="R490" i="1" a="1"/>
  <c r="R490" i="1" s="1"/>
  <c r="S490" i="1" s="1"/>
  <c r="V490" i="1" s="1"/>
  <c r="Q490" i="1"/>
  <c r="U490" i="1" s="1"/>
  <c r="J491" i="1" a="1"/>
  <c r="J491" i="1" s="1"/>
  <c r="R491" i="1" a="1"/>
  <c r="R491" i="1" s="1"/>
  <c r="S491" i="1" s="1"/>
  <c r="V491" i="1" s="1"/>
  <c r="Q491" i="1"/>
  <c r="U491" i="1" s="1"/>
  <c r="J492" i="1" a="1"/>
  <c r="J492" i="1" s="1"/>
  <c r="Q492" i="1"/>
  <c r="U492" i="1" s="1"/>
  <c r="R492" i="1" a="1"/>
  <c r="R492" i="1" s="1"/>
  <c r="S492" i="1" s="1"/>
  <c r="V492" i="1" s="1"/>
  <c r="J493" i="1" a="1"/>
  <c r="J493" i="1" s="1"/>
  <c r="Q493" i="1"/>
  <c r="U493" i="1" s="1"/>
  <c r="R493" i="1" a="1"/>
  <c r="R493" i="1" s="1"/>
  <c r="S493" i="1" s="1"/>
  <c r="V493" i="1" s="1"/>
  <c r="J494" i="1" a="1"/>
  <c r="J494" i="1" s="1"/>
  <c r="Q494" i="1"/>
  <c r="U494" i="1" s="1"/>
  <c r="R494" i="1" a="1"/>
  <c r="R494" i="1" s="1"/>
  <c r="S494" i="1" s="1"/>
  <c r="V494" i="1" s="1"/>
  <c r="J495" i="1" a="1"/>
  <c r="J495" i="1" s="1"/>
  <c r="R495" i="1" a="1"/>
  <c r="R495" i="1" s="1"/>
  <c r="S495" i="1" s="1"/>
  <c r="V495" i="1" s="1"/>
  <c r="Q495" i="1"/>
  <c r="U495" i="1" s="1"/>
  <c r="J496" i="1" a="1"/>
  <c r="J496" i="1" s="1"/>
  <c r="Q496" i="1"/>
  <c r="U496" i="1" s="1"/>
  <c r="R496" i="1" a="1"/>
  <c r="R496" i="1" s="1"/>
  <c r="S496" i="1" s="1"/>
  <c r="V496" i="1" s="1"/>
  <c r="J497" i="1" a="1"/>
  <c r="J497" i="1" s="1"/>
  <c r="Q497" i="1"/>
  <c r="U497" i="1" s="1"/>
  <c r="R497" i="1" a="1"/>
  <c r="R497" i="1" s="1"/>
  <c r="S497" i="1" s="1"/>
  <c r="V497" i="1" s="1"/>
  <c r="J498" i="1" a="1"/>
  <c r="J498" i="1" s="1"/>
  <c r="Q498" i="1"/>
  <c r="U498" i="1" s="1"/>
  <c r="R498" i="1" a="1"/>
  <c r="R498" i="1" s="1"/>
  <c r="S498" i="1" s="1"/>
  <c r="V498" i="1" s="1"/>
  <c r="J499" i="1" a="1"/>
  <c r="J499" i="1" s="1"/>
  <c r="Q499" i="1"/>
  <c r="U499" i="1" s="1"/>
  <c r="R499" i="1" a="1"/>
  <c r="R499" i="1" s="1"/>
  <c r="S499" i="1" s="1"/>
  <c r="V499" i="1" s="1"/>
  <c r="J500" i="1" a="1"/>
  <c r="J500" i="1" s="1"/>
  <c r="Q500" i="1"/>
  <c r="U500" i="1" s="1"/>
  <c r="R500" i="1" a="1"/>
  <c r="R500" i="1" s="1"/>
  <c r="S500" i="1" s="1"/>
  <c r="V500" i="1" s="1"/>
  <c r="J501" i="1" a="1"/>
  <c r="J501" i="1" s="1"/>
  <c r="R501" i="1" a="1"/>
  <c r="R501" i="1" s="1"/>
  <c r="S501" i="1" s="1"/>
  <c r="V501" i="1" s="1"/>
  <c r="Q501" i="1"/>
  <c r="U501" i="1" s="1"/>
  <c r="J502" i="1" a="1"/>
  <c r="J502" i="1" s="1"/>
  <c r="R502" i="1" a="1"/>
  <c r="R502" i="1" s="1"/>
  <c r="S502" i="1" s="1"/>
  <c r="V502" i="1" s="1"/>
  <c r="Q502" i="1"/>
  <c r="U502" i="1" s="1"/>
  <c r="J503" i="1" a="1"/>
  <c r="J503" i="1" s="1"/>
  <c r="R503" i="1" a="1"/>
  <c r="R503" i="1" s="1"/>
  <c r="S503" i="1" s="1"/>
  <c r="V503" i="1" s="1"/>
  <c r="Q503" i="1"/>
  <c r="U503" i="1" s="1"/>
  <c r="J504" i="1" a="1"/>
  <c r="J504" i="1" s="1"/>
  <c r="R504" i="1" a="1"/>
  <c r="R504" i="1" s="1"/>
  <c r="S504" i="1" s="1"/>
  <c r="V504" i="1" s="1"/>
  <c r="Q504" i="1"/>
  <c r="U504" i="1" s="1"/>
  <c r="J505" i="1" a="1"/>
  <c r="J505" i="1" s="1"/>
  <c r="R505" i="1" a="1"/>
  <c r="R505" i="1" s="1"/>
  <c r="S505" i="1" s="1"/>
  <c r="V505" i="1" s="1"/>
  <c r="Q505" i="1"/>
  <c r="U505" i="1" s="1"/>
  <c r="J506" i="1" a="1"/>
  <c r="J506" i="1" s="1"/>
  <c r="R506" i="1" a="1"/>
  <c r="R506" i="1" s="1"/>
  <c r="S506" i="1" s="1"/>
  <c r="V506" i="1" s="1"/>
  <c r="Q506" i="1"/>
  <c r="U506" i="1" s="1"/>
  <c r="J507" i="1" a="1"/>
  <c r="J507" i="1" s="1"/>
  <c r="R507" i="1" a="1"/>
  <c r="R507" i="1" s="1"/>
  <c r="S507" i="1" s="1"/>
  <c r="V507" i="1" s="1"/>
  <c r="Q507" i="1"/>
  <c r="U507" i="1" s="1"/>
  <c r="J508" i="1" a="1"/>
  <c r="J508" i="1" s="1"/>
  <c r="R508" i="1" a="1"/>
  <c r="R508" i="1" s="1"/>
  <c r="S508" i="1" s="1"/>
  <c r="V508" i="1" s="1"/>
  <c r="Q508" i="1"/>
  <c r="U508" i="1" s="1"/>
  <c r="J509" i="1" a="1"/>
  <c r="J509" i="1" s="1"/>
  <c r="R509" i="1" a="1"/>
  <c r="R509" i="1" s="1"/>
  <c r="S509" i="1" s="1"/>
  <c r="V509" i="1" s="1"/>
  <c r="Q509" i="1"/>
  <c r="U509" i="1" s="1"/>
  <c r="J510" i="1" a="1"/>
  <c r="J510" i="1" s="1"/>
  <c r="Q510" i="1"/>
  <c r="U510" i="1" s="1"/>
  <c r="R510" i="1" a="1"/>
  <c r="R510" i="1" s="1"/>
  <c r="S510" i="1" s="1"/>
  <c r="V510" i="1" s="1"/>
  <c r="J511" i="1" a="1"/>
  <c r="J511" i="1" s="1"/>
  <c r="Q511" i="1"/>
  <c r="U511" i="1" s="1"/>
  <c r="R511" i="1" a="1"/>
  <c r="R511" i="1" s="1"/>
  <c r="S511" i="1" s="1"/>
  <c r="V511" i="1" s="1"/>
  <c r="J512" i="1" a="1"/>
  <c r="J512" i="1" s="1"/>
  <c r="Q512" i="1"/>
  <c r="U512" i="1" s="1"/>
  <c r="R512" i="1" a="1"/>
  <c r="R512" i="1" s="1"/>
  <c r="S512" i="1" s="1"/>
  <c r="V512" i="1" s="1"/>
  <c r="J513" i="1" a="1"/>
  <c r="J513" i="1" s="1"/>
  <c r="Q513" i="1"/>
  <c r="U513" i="1" s="1"/>
  <c r="R513" i="1" a="1"/>
  <c r="R513" i="1" s="1"/>
  <c r="S513" i="1" s="1"/>
  <c r="V513" i="1" s="1"/>
  <c r="J514" i="1" a="1"/>
  <c r="J514" i="1" s="1"/>
  <c r="R514" i="1" a="1"/>
  <c r="R514" i="1" s="1"/>
  <c r="S514" i="1" s="1"/>
  <c r="V514" i="1" s="1"/>
  <c r="Q514" i="1"/>
  <c r="U514" i="1" s="1"/>
  <c r="J515" i="1" a="1"/>
  <c r="J515" i="1" s="1"/>
  <c r="R515" i="1" a="1"/>
  <c r="R515" i="1" s="1"/>
  <c r="S515" i="1" s="1"/>
  <c r="V515" i="1" s="1"/>
  <c r="Q515" i="1"/>
  <c r="U515" i="1" s="1"/>
  <c r="J516" i="1" a="1"/>
  <c r="J516" i="1" s="1"/>
  <c r="R516" i="1" a="1"/>
  <c r="R516" i="1" s="1"/>
  <c r="S516" i="1" s="1"/>
  <c r="V516" i="1" s="1"/>
  <c r="Q516" i="1"/>
  <c r="U516" i="1" s="1"/>
  <c r="J517" i="1" a="1"/>
  <c r="J517" i="1" s="1"/>
  <c r="Q517" i="1"/>
  <c r="U517" i="1" s="1"/>
  <c r="R517" i="1" a="1"/>
  <c r="R517" i="1" s="1"/>
  <c r="S517" i="1" s="1"/>
  <c r="V517" i="1" s="1"/>
  <c r="J518" i="1" a="1"/>
  <c r="J518" i="1" s="1"/>
  <c r="R518" i="1" a="1"/>
  <c r="R518" i="1" s="1"/>
  <c r="S518" i="1" s="1"/>
  <c r="V518" i="1" s="1"/>
  <c r="Q518" i="1"/>
  <c r="U518" i="1" s="1"/>
  <c r="J519" i="1" a="1"/>
  <c r="J519" i="1" s="1"/>
  <c r="Q519" i="1"/>
  <c r="U519" i="1" s="1"/>
  <c r="R519" i="1" a="1"/>
  <c r="R519" i="1" s="1"/>
  <c r="S519" i="1" s="1"/>
  <c r="V519" i="1" s="1"/>
  <c r="J520" i="1" a="1"/>
  <c r="J520" i="1" s="1"/>
  <c r="Q520" i="1"/>
  <c r="U520" i="1" s="1"/>
  <c r="R520" i="1" a="1"/>
  <c r="R520" i="1" s="1"/>
  <c r="S520" i="1" s="1"/>
  <c r="V520" i="1" s="1"/>
  <c r="J521" i="1" a="1"/>
  <c r="J521" i="1" s="1"/>
  <c r="Q521" i="1"/>
  <c r="U521" i="1" s="1"/>
  <c r="R521" i="1" a="1"/>
  <c r="R521" i="1" s="1"/>
  <c r="S521" i="1" s="1"/>
  <c r="V521" i="1" s="1"/>
  <c r="J522" i="1" a="1"/>
  <c r="J522" i="1" s="1"/>
  <c r="R522" i="1" a="1"/>
  <c r="R522" i="1" s="1"/>
  <c r="S522" i="1" s="1"/>
  <c r="V522" i="1" s="1"/>
  <c r="Q522" i="1"/>
  <c r="U522" i="1" s="1"/>
  <c r="J523" i="1" a="1"/>
  <c r="J523" i="1" s="1"/>
  <c r="R523" i="1" a="1"/>
  <c r="R523" i="1" s="1"/>
  <c r="S523" i="1" s="1"/>
  <c r="V523" i="1" s="1"/>
  <c r="Q523" i="1"/>
  <c r="U523" i="1" s="1"/>
  <c r="J524" i="1" a="1"/>
  <c r="J524" i="1" s="1"/>
  <c r="R524" i="1" a="1"/>
  <c r="R524" i="1" s="1"/>
  <c r="S524" i="1" s="1"/>
  <c r="V524" i="1" s="1"/>
  <c r="Q524" i="1"/>
  <c r="U524" i="1" s="1"/>
  <c r="J525" i="1" a="1"/>
  <c r="J525" i="1" s="1"/>
  <c r="R525" i="1" a="1"/>
  <c r="R525" i="1" s="1"/>
  <c r="S525" i="1" s="1"/>
  <c r="V525" i="1" s="1"/>
  <c r="Q525" i="1"/>
  <c r="U525" i="1" s="1"/>
  <c r="J526" i="1" a="1"/>
  <c r="J526" i="1" s="1"/>
  <c r="Q526" i="1"/>
  <c r="U526" i="1" s="1"/>
  <c r="R526" i="1" a="1"/>
  <c r="R526" i="1" s="1"/>
  <c r="S526" i="1" s="1"/>
  <c r="V526" i="1" s="1"/>
  <c r="J527" i="1" a="1"/>
  <c r="J527" i="1" s="1"/>
  <c r="R527" i="1" a="1"/>
  <c r="R527" i="1" s="1"/>
  <c r="S527" i="1" s="1"/>
  <c r="V527" i="1" s="1"/>
  <c r="Q527" i="1"/>
  <c r="U527" i="1" s="1"/>
  <c r="J528" i="1" a="1"/>
  <c r="J528" i="1" s="1"/>
  <c r="R528" i="1" a="1"/>
  <c r="R528" i="1" s="1"/>
  <c r="S528" i="1" s="1"/>
  <c r="V528" i="1" s="1"/>
  <c r="Q528" i="1"/>
  <c r="U528" i="1" s="1"/>
  <c r="J529" i="1" a="1"/>
  <c r="J529" i="1" s="1"/>
  <c r="Q529" i="1"/>
  <c r="U529" i="1" s="1"/>
  <c r="R529" i="1" a="1"/>
  <c r="R529" i="1" s="1"/>
  <c r="S529" i="1" s="1"/>
  <c r="V529" i="1" s="1"/>
  <c r="J530" i="1" a="1"/>
  <c r="J530" i="1" s="1"/>
  <c r="Q530" i="1"/>
  <c r="U530" i="1" s="1"/>
  <c r="R530" i="1" a="1"/>
  <c r="R530" i="1" s="1"/>
  <c r="S530" i="1" s="1"/>
  <c r="V530" i="1" s="1"/>
  <c r="J531" i="1" a="1"/>
  <c r="J531" i="1" s="1"/>
  <c r="Q531" i="1"/>
  <c r="U531" i="1" s="1"/>
  <c r="R531" i="1" a="1"/>
  <c r="R531" i="1" s="1"/>
  <c r="S531" i="1" s="1"/>
  <c r="V531" i="1" s="1"/>
  <c r="J532" i="1" a="1"/>
  <c r="J532" i="1" s="1"/>
  <c r="Q532" i="1"/>
  <c r="U532" i="1" s="1"/>
  <c r="R532" i="1" a="1"/>
  <c r="R532" i="1" s="1"/>
  <c r="S532" i="1" s="1"/>
  <c r="V532" i="1" s="1"/>
  <c r="J533" i="1" a="1"/>
  <c r="J533" i="1" s="1"/>
  <c r="Q533" i="1"/>
  <c r="U533" i="1" s="1"/>
  <c r="R533" i="1" a="1"/>
  <c r="R533" i="1" s="1"/>
  <c r="S533" i="1" s="1"/>
  <c r="V533" i="1" s="1"/>
  <c r="J534" i="1" a="1"/>
  <c r="J534" i="1" s="1"/>
  <c r="Q534" i="1"/>
  <c r="U534" i="1" s="1"/>
  <c r="R534" i="1" a="1"/>
  <c r="R534" i="1" s="1"/>
  <c r="S534" i="1" s="1"/>
  <c r="V534" i="1" s="1"/>
  <c r="J535" i="1" a="1"/>
  <c r="J535" i="1" s="1"/>
  <c r="Q535" i="1"/>
  <c r="U535" i="1" s="1"/>
  <c r="R535" i="1" a="1"/>
  <c r="R535" i="1" s="1"/>
  <c r="S535" i="1" s="1"/>
  <c r="V535" i="1" s="1"/>
  <c r="J536" i="1" a="1"/>
  <c r="J536" i="1" s="1"/>
  <c r="Q536" i="1"/>
  <c r="U536" i="1" s="1"/>
  <c r="R536" i="1" a="1"/>
  <c r="R536" i="1" s="1"/>
  <c r="S536" i="1" s="1"/>
  <c r="V536" i="1" s="1"/>
  <c r="J537" i="1" a="1"/>
  <c r="J537" i="1" s="1"/>
  <c r="R537" i="1" a="1"/>
  <c r="R537" i="1" s="1"/>
  <c r="S537" i="1" s="1"/>
  <c r="V537" i="1" s="1"/>
  <c r="Q537" i="1"/>
  <c r="U537" i="1" s="1"/>
  <c r="J538" i="1" a="1"/>
  <c r="J538" i="1" s="1"/>
  <c r="Q538" i="1"/>
  <c r="U538" i="1" s="1"/>
  <c r="R538" i="1" a="1"/>
  <c r="R538" i="1" s="1"/>
  <c r="S538" i="1" s="1"/>
  <c r="V538" i="1" s="1"/>
  <c r="J539" i="1" a="1"/>
  <c r="J539" i="1" s="1"/>
  <c r="R539" i="1" a="1"/>
  <c r="R539" i="1" s="1"/>
  <c r="S539" i="1" s="1"/>
  <c r="V539" i="1" s="1"/>
  <c r="Q539" i="1"/>
  <c r="U539" i="1" s="1"/>
  <c r="J540" i="1" a="1"/>
  <c r="J540" i="1" s="1"/>
  <c r="Q540" i="1"/>
  <c r="U540" i="1" s="1"/>
  <c r="R540" i="1" a="1"/>
  <c r="R540" i="1" s="1"/>
  <c r="S540" i="1" s="1"/>
  <c r="V540" i="1" s="1"/>
  <c r="J541" i="1" a="1"/>
  <c r="J541" i="1" s="1"/>
  <c r="R541" i="1" a="1"/>
  <c r="R541" i="1" s="1"/>
  <c r="S541" i="1" s="1"/>
  <c r="V541" i="1" s="1"/>
  <c r="Q541" i="1"/>
  <c r="U541" i="1" s="1"/>
  <c r="J542" i="1" a="1"/>
  <c r="J542" i="1" s="1"/>
  <c r="R542" i="1" a="1"/>
  <c r="R542" i="1" s="1"/>
  <c r="S542" i="1" s="1"/>
  <c r="V542" i="1" s="1"/>
  <c r="Q542" i="1"/>
  <c r="U542" i="1" s="1"/>
  <c r="J543" i="1" a="1"/>
  <c r="J543" i="1" s="1"/>
  <c r="R543" i="1" a="1"/>
  <c r="R543" i="1" s="1"/>
  <c r="S543" i="1" s="1"/>
  <c r="V543" i="1" s="1"/>
  <c r="Q543" i="1"/>
  <c r="U543" i="1" s="1"/>
  <c r="J544" i="1" a="1"/>
  <c r="J544" i="1" s="1"/>
  <c r="R544" i="1" a="1"/>
  <c r="R544" i="1" s="1"/>
  <c r="S544" i="1" s="1"/>
  <c r="V544" i="1" s="1"/>
  <c r="Q544" i="1"/>
  <c r="U544" i="1" s="1"/>
  <c r="J545" i="1" a="1"/>
  <c r="J545" i="1" s="1"/>
  <c r="Q545" i="1"/>
  <c r="U545" i="1" s="1"/>
  <c r="R545" i="1" a="1"/>
  <c r="R545" i="1" s="1"/>
  <c r="S545" i="1" s="1"/>
  <c r="V545" i="1" s="1"/>
  <c r="J546" i="1" a="1"/>
  <c r="J546" i="1" s="1"/>
  <c r="R546" i="1" a="1"/>
  <c r="R546" i="1" s="1"/>
  <c r="S546" i="1" s="1"/>
  <c r="V546" i="1" s="1"/>
  <c r="Q546" i="1"/>
  <c r="U546" i="1" s="1"/>
  <c r="J547" i="1" a="1"/>
  <c r="J547" i="1" s="1"/>
  <c r="R547" i="1" a="1"/>
  <c r="R547" i="1" s="1"/>
  <c r="S547" i="1" s="1"/>
  <c r="V547" i="1" s="1"/>
  <c r="Q547" i="1"/>
  <c r="U547" i="1" s="1"/>
  <c r="J548" i="1" a="1"/>
  <c r="J548" i="1" s="1"/>
  <c r="R548" i="1" a="1"/>
  <c r="R548" i="1" s="1"/>
  <c r="S548" i="1" s="1"/>
  <c r="V548" i="1" s="1"/>
  <c r="Q548" i="1"/>
  <c r="U548" i="1" s="1"/>
  <c r="J549" i="1" a="1"/>
  <c r="J549" i="1" s="1"/>
  <c r="Q549" i="1"/>
  <c r="U549" i="1" s="1"/>
  <c r="R549" i="1" a="1"/>
  <c r="R549" i="1" s="1"/>
  <c r="S549" i="1" s="1"/>
  <c r="V549" i="1" s="1"/>
  <c r="J550" i="1" a="1"/>
  <c r="J550" i="1" s="1"/>
  <c r="R550" i="1" a="1"/>
  <c r="R550" i="1" s="1"/>
  <c r="S550" i="1" s="1"/>
  <c r="V550" i="1" s="1"/>
  <c r="Q550" i="1"/>
  <c r="U550" i="1" s="1"/>
  <c r="J551" i="1" a="1"/>
  <c r="J551" i="1" s="1"/>
  <c r="Q551" i="1"/>
  <c r="U551" i="1" s="1"/>
  <c r="R551" i="1" a="1"/>
  <c r="R551" i="1" s="1"/>
  <c r="S551" i="1" s="1"/>
  <c r="V551" i="1" s="1"/>
  <c r="J552" i="1" a="1"/>
  <c r="J552" i="1" s="1"/>
  <c r="Q552" i="1"/>
  <c r="U552" i="1" s="1"/>
  <c r="R552" i="1" a="1"/>
  <c r="R552" i="1" s="1"/>
  <c r="S552" i="1" s="1"/>
  <c r="V552" i="1" s="1"/>
  <c r="J553" i="1" a="1"/>
  <c r="J553" i="1" s="1"/>
  <c r="Q553" i="1"/>
  <c r="U553" i="1" s="1"/>
  <c r="R553" i="1" a="1"/>
  <c r="R553" i="1" s="1"/>
  <c r="S553" i="1" s="1"/>
  <c r="V553" i="1" s="1"/>
  <c r="J554" i="1" a="1"/>
  <c r="J554" i="1" s="1"/>
  <c r="Q554" i="1"/>
  <c r="U554" i="1" s="1"/>
  <c r="R554" i="1" a="1"/>
  <c r="R554" i="1" s="1"/>
  <c r="S554" i="1" s="1"/>
  <c r="V554" i="1" s="1"/>
  <c r="J555" i="1" a="1"/>
  <c r="J555" i="1" s="1"/>
  <c r="R555" i="1" a="1"/>
  <c r="R555" i="1" s="1"/>
  <c r="S555" i="1" s="1"/>
  <c r="V555" i="1" s="1"/>
  <c r="Q555" i="1"/>
  <c r="U555" i="1" s="1"/>
  <c r="J556" i="1" a="1"/>
  <c r="J556" i="1" s="1"/>
  <c r="Q556" i="1"/>
  <c r="U556" i="1" s="1"/>
  <c r="R556" i="1" a="1"/>
  <c r="R556" i="1" s="1"/>
  <c r="S556" i="1" s="1"/>
  <c r="V556" i="1" s="1"/>
  <c r="J557" i="1" a="1"/>
  <c r="J557" i="1" s="1"/>
  <c r="Q557" i="1"/>
  <c r="U557" i="1" s="1"/>
  <c r="R557" i="1" a="1"/>
  <c r="R557" i="1" s="1"/>
  <c r="S557" i="1" s="1"/>
  <c r="V557" i="1" s="1"/>
  <c r="J558" i="1" a="1"/>
  <c r="J558" i="1" s="1"/>
  <c r="Q558" i="1"/>
  <c r="U558" i="1" s="1"/>
  <c r="R558" i="1" a="1"/>
  <c r="R558" i="1" s="1"/>
  <c r="S558" i="1" s="1"/>
  <c r="V558" i="1" s="1"/>
  <c r="J559" i="1" a="1"/>
  <c r="J559" i="1" s="1"/>
  <c r="Q559" i="1"/>
  <c r="U559" i="1" s="1"/>
  <c r="R559" i="1" a="1"/>
  <c r="R559" i="1" s="1"/>
  <c r="S559" i="1" s="1"/>
  <c r="V559" i="1" s="1"/>
  <c r="J560" i="1" a="1"/>
  <c r="J560" i="1" s="1"/>
  <c r="Q560" i="1"/>
  <c r="U560" i="1" s="1"/>
  <c r="R560" i="1" a="1"/>
  <c r="R560" i="1" s="1"/>
  <c r="S560" i="1" s="1"/>
  <c r="V560" i="1" s="1"/>
  <c r="J561" i="1" a="1"/>
  <c r="J561" i="1" s="1"/>
  <c r="R561" i="1" a="1"/>
  <c r="R561" i="1" s="1"/>
  <c r="S561" i="1" s="1"/>
  <c r="V561" i="1" s="1"/>
  <c r="Q561" i="1"/>
  <c r="U561" i="1" s="1"/>
  <c r="J562" i="1" a="1"/>
  <c r="J562" i="1" s="1"/>
  <c r="R562" i="1" a="1"/>
  <c r="R562" i="1" s="1"/>
  <c r="S562" i="1" s="1"/>
  <c r="V562" i="1" s="1"/>
  <c r="Q562" i="1"/>
  <c r="U562" i="1" s="1"/>
  <c r="J563" i="1" a="1"/>
  <c r="J563" i="1" s="1"/>
  <c r="R563" i="1" a="1"/>
  <c r="R563" i="1" s="1"/>
  <c r="S563" i="1" s="1"/>
  <c r="V563" i="1" s="1"/>
  <c r="Q563" i="1"/>
  <c r="U563" i="1" s="1"/>
  <c r="J564" i="1" a="1"/>
  <c r="J564" i="1" s="1"/>
  <c r="R564" i="1" a="1"/>
  <c r="R564" i="1" s="1"/>
  <c r="S564" i="1" s="1"/>
  <c r="V564" i="1" s="1"/>
  <c r="Q564" i="1"/>
  <c r="U564" i="1" s="1"/>
  <c r="J565" i="1" a="1"/>
  <c r="J565" i="1" s="1"/>
  <c r="R565" i="1" a="1"/>
  <c r="R565" i="1" s="1"/>
  <c r="S565" i="1" s="1"/>
  <c r="V565" i="1" s="1"/>
  <c r="Q565" i="1"/>
  <c r="U565" i="1" s="1"/>
  <c r="J566" i="1" a="1"/>
  <c r="J566" i="1" s="1"/>
  <c r="R566" i="1" a="1"/>
  <c r="R566" i="1" s="1"/>
  <c r="S566" i="1" s="1"/>
  <c r="V566" i="1" s="1"/>
  <c r="Q566" i="1"/>
  <c r="U566" i="1" s="1"/>
  <c r="J567" i="1" a="1"/>
  <c r="J567" i="1" s="1"/>
  <c r="R567" i="1" a="1"/>
  <c r="R567" i="1" s="1"/>
  <c r="S567" i="1" s="1"/>
  <c r="V567" i="1" s="1"/>
  <c r="Q567" i="1"/>
  <c r="U567" i="1" s="1"/>
  <c r="J568" i="1" a="1"/>
  <c r="J568" i="1" s="1"/>
  <c r="R568" i="1" a="1"/>
  <c r="R568" i="1" s="1"/>
  <c r="S568" i="1" s="1"/>
  <c r="V568" i="1" s="1"/>
  <c r="Q568" i="1"/>
  <c r="U568" i="1" s="1"/>
  <c r="J569" i="1" a="1"/>
  <c r="J569" i="1" s="1"/>
  <c r="Q569" i="1"/>
  <c r="U569" i="1" s="1"/>
  <c r="R569" i="1" a="1"/>
  <c r="R569" i="1" s="1"/>
  <c r="S569" i="1" s="1"/>
  <c r="V569" i="1" s="1"/>
  <c r="J570" i="1" a="1"/>
  <c r="J570" i="1" s="1"/>
  <c r="R570" i="1" a="1"/>
  <c r="R570" i="1" s="1"/>
  <c r="S570" i="1" s="1"/>
  <c r="V570" i="1" s="1"/>
  <c r="Q570" i="1"/>
  <c r="U570" i="1" s="1"/>
  <c r="J571" i="1" a="1"/>
  <c r="J571" i="1" s="1"/>
  <c r="Q571" i="1"/>
  <c r="U571" i="1" s="1"/>
  <c r="R571" i="1" a="1"/>
  <c r="R571" i="1" s="1"/>
  <c r="S571" i="1" s="1"/>
  <c r="V571" i="1" s="1"/>
  <c r="J572" i="1" a="1"/>
  <c r="J572" i="1" s="1"/>
  <c r="Q572" i="1"/>
  <c r="U572" i="1" s="1"/>
  <c r="R572" i="1" a="1"/>
  <c r="R572" i="1" s="1"/>
  <c r="S572" i="1" s="1"/>
  <c r="V572" i="1" s="1"/>
  <c r="J573" i="1" a="1"/>
  <c r="J573" i="1" s="1"/>
  <c r="Q573" i="1"/>
  <c r="U573" i="1" s="1"/>
  <c r="R573" i="1" a="1"/>
  <c r="R573" i="1" s="1"/>
  <c r="S573" i="1" s="1"/>
  <c r="V573" i="1" s="1"/>
  <c r="J574" i="1" a="1"/>
  <c r="J574" i="1" s="1"/>
  <c r="R574" i="1" a="1"/>
  <c r="R574" i="1" s="1"/>
  <c r="S574" i="1" s="1"/>
  <c r="V574" i="1" s="1"/>
  <c r="Q574" i="1"/>
  <c r="U574" i="1" s="1"/>
  <c r="J575" i="1" a="1"/>
  <c r="J575" i="1" s="1"/>
  <c r="Q575" i="1"/>
  <c r="U575" i="1" s="1"/>
  <c r="R575" i="1" a="1"/>
  <c r="R575" i="1" s="1"/>
  <c r="S575" i="1" s="1"/>
  <c r="V575" i="1" s="1"/>
  <c r="J576" i="1" a="1"/>
  <c r="J576" i="1" s="1"/>
  <c r="R576" i="1" a="1"/>
  <c r="R576" i="1" s="1"/>
  <c r="S576" i="1" s="1"/>
  <c r="V576" i="1" s="1"/>
  <c r="Q576" i="1"/>
  <c r="U576" i="1" s="1"/>
  <c r="J577" i="1" a="1"/>
  <c r="J577" i="1" s="1"/>
  <c r="R577" i="1" a="1"/>
  <c r="R577" i="1" s="1"/>
  <c r="S577" i="1" s="1"/>
  <c r="V577" i="1" s="1"/>
  <c r="Q577" i="1"/>
  <c r="U577" i="1" s="1"/>
  <c r="J681" i="1" a="1"/>
  <c r="J681" i="1" s="1"/>
  <c r="R681" i="1" a="1"/>
  <c r="R681" i="1" s="1"/>
  <c r="S681" i="1" s="1"/>
  <c r="V681" i="1" s="1"/>
  <c r="Q681" i="1"/>
  <c r="U681" i="1" s="1"/>
  <c r="J682" i="1" a="1"/>
  <c r="J682" i="1" s="1"/>
  <c r="Q682" i="1"/>
  <c r="U682" i="1" s="1"/>
  <c r="R682" i="1" a="1"/>
  <c r="R682" i="1" s="1"/>
  <c r="S682" i="1" s="1"/>
  <c r="V682" i="1" s="1"/>
  <c r="J683" i="1" a="1"/>
  <c r="J683" i="1" s="1"/>
  <c r="Q683" i="1"/>
  <c r="U683" i="1" s="1"/>
  <c r="R683" i="1" a="1"/>
  <c r="R683" i="1" s="1"/>
  <c r="S683" i="1" s="1"/>
  <c r="V683" i="1" s="1"/>
  <c r="J684" i="1" a="1"/>
  <c r="J684" i="1" s="1"/>
  <c r="R684" i="1" a="1"/>
  <c r="R684" i="1" s="1"/>
  <c r="S684" i="1" s="1"/>
  <c r="V684" i="1" s="1"/>
  <c r="Q684" i="1"/>
  <c r="U684" i="1" s="1"/>
  <c r="J685" i="1" a="1"/>
  <c r="J685" i="1" s="1"/>
  <c r="R685" i="1" a="1"/>
  <c r="R685" i="1" s="1"/>
  <c r="S685" i="1" s="1"/>
  <c r="V685" i="1" s="1"/>
  <c r="Q685" i="1"/>
  <c r="U685" i="1" s="1"/>
  <c r="J686" i="1" a="1"/>
  <c r="J686" i="1" s="1"/>
  <c r="R686" i="1" a="1"/>
  <c r="R686" i="1" s="1"/>
  <c r="S686" i="1" s="1"/>
  <c r="V686" i="1" s="1"/>
  <c r="Q686" i="1"/>
  <c r="U686" i="1" s="1"/>
  <c r="J687" i="1" a="1"/>
  <c r="J687" i="1" s="1"/>
  <c r="R687" i="1" a="1"/>
  <c r="R687" i="1" s="1"/>
  <c r="S687" i="1" s="1"/>
  <c r="V687" i="1" s="1"/>
  <c r="Q687" i="1"/>
  <c r="U687" i="1" s="1"/>
  <c r="J688" i="1" a="1"/>
  <c r="J688" i="1" s="1"/>
  <c r="R688" i="1" a="1"/>
  <c r="R688" i="1" s="1"/>
  <c r="S688" i="1" s="1"/>
  <c r="V688" i="1" s="1"/>
  <c r="Q688" i="1"/>
  <c r="U688" i="1" s="1"/>
  <c r="J689" i="1" a="1"/>
  <c r="J689" i="1" s="1"/>
  <c r="Q689" i="1"/>
  <c r="U689" i="1" s="1"/>
  <c r="R689" i="1" a="1"/>
  <c r="R689" i="1" s="1"/>
  <c r="S689" i="1" s="1"/>
  <c r="V689" i="1" s="1"/>
  <c r="J690" i="1" a="1"/>
  <c r="J690" i="1" s="1"/>
  <c r="R690" i="1" a="1"/>
  <c r="R690" i="1" s="1"/>
  <c r="S690" i="1" s="1"/>
  <c r="V690" i="1" s="1"/>
  <c r="Q690" i="1"/>
  <c r="U690" i="1" s="1"/>
  <c r="J691" i="1" a="1"/>
  <c r="J691" i="1" s="1"/>
  <c r="R691" i="1" a="1"/>
  <c r="R691" i="1" s="1"/>
  <c r="S691" i="1" s="1"/>
  <c r="V691" i="1" s="1"/>
  <c r="Q691" i="1"/>
  <c r="U691" i="1" s="1"/>
  <c r="J692" i="1" a="1"/>
  <c r="J692" i="1" s="1"/>
  <c r="Q692" i="1"/>
  <c r="U692" i="1" s="1"/>
  <c r="R692" i="1" a="1"/>
  <c r="R692" i="1" s="1"/>
  <c r="S692" i="1" s="1"/>
  <c r="V692" i="1" s="1"/>
  <c r="J693" i="1" a="1"/>
  <c r="J693" i="1" s="1"/>
  <c r="R693" i="1" a="1"/>
  <c r="R693" i="1" s="1"/>
  <c r="S693" i="1" s="1"/>
  <c r="V693" i="1" s="1"/>
  <c r="Q693" i="1"/>
  <c r="U693" i="1" s="1"/>
  <c r="J694" i="1" a="1"/>
  <c r="J694" i="1" s="1"/>
  <c r="Q694" i="1"/>
  <c r="U694" i="1" s="1"/>
  <c r="R694" i="1" a="1"/>
  <c r="R694" i="1" s="1"/>
  <c r="S694" i="1" s="1"/>
  <c r="V694" i="1" s="1"/>
  <c r="J695" i="1" a="1"/>
  <c r="J695" i="1" s="1"/>
  <c r="Q695" i="1"/>
  <c r="U695" i="1" s="1"/>
  <c r="R695" i="1" a="1"/>
  <c r="R695" i="1" s="1"/>
  <c r="S695" i="1" s="1"/>
  <c r="V695" i="1" s="1"/>
  <c r="J696" i="1" a="1"/>
  <c r="J696" i="1" s="1"/>
  <c r="Q696" i="1"/>
  <c r="U696" i="1" s="1"/>
  <c r="R696" i="1" a="1"/>
  <c r="R696" i="1" s="1"/>
  <c r="S696" i="1" s="1"/>
  <c r="V696" i="1" s="1"/>
  <c r="J697" i="1" a="1"/>
  <c r="J697" i="1" s="1"/>
  <c r="R697" i="1" a="1"/>
  <c r="R697" i="1" s="1"/>
  <c r="S697" i="1" s="1"/>
  <c r="V697" i="1" s="1"/>
  <c r="Q697" i="1"/>
  <c r="U697" i="1" s="1"/>
  <c r="J698" i="1" a="1"/>
  <c r="J698" i="1" s="1"/>
  <c r="R698" i="1" a="1"/>
  <c r="R698" i="1" s="1"/>
  <c r="S698" i="1" s="1"/>
  <c r="V698" i="1" s="1"/>
  <c r="Q698" i="1"/>
  <c r="U698" i="1" s="1"/>
  <c r="J699" i="1" a="1"/>
  <c r="J699" i="1" s="1"/>
  <c r="R699" i="1" a="1"/>
  <c r="R699" i="1" s="1"/>
  <c r="S699" i="1" s="1"/>
  <c r="V699" i="1" s="1"/>
  <c r="Q699" i="1"/>
  <c r="U699" i="1" s="1"/>
  <c r="J700" i="1" a="1"/>
  <c r="J700" i="1" s="1"/>
  <c r="R700" i="1" a="1"/>
  <c r="R700" i="1" s="1"/>
  <c r="S700" i="1" s="1"/>
  <c r="V700" i="1" s="1"/>
  <c r="Q700" i="1"/>
  <c r="U700" i="1" s="1"/>
  <c r="J701" i="1" a="1"/>
  <c r="J701" i="1" s="1"/>
  <c r="Q701" i="1"/>
  <c r="U701" i="1" s="1"/>
  <c r="R701" i="1" a="1"/>
  <c r="R701" i="1" s="1"/>
  <c r="S701" i="1" s="1"/>
  <c r="V701" i="1" s="1"/>
  <c r="J702" i="1" a="1"/>
  <c r="J702" i="1" s="1"/>
  <c r="Q702" i="1"/>
  <c r="U702" i="1" s="1"/>
  <c r="R702" i="1" a="1"/>
  <c r="R702" i="1" s="1"/>
  <c r="S702" i="1" s="1"/>
  <c r="V702" i="1" s="1"/>
  <c r="J703" i="1" a="1"/>
  <c r="J703" i="1" s="1"/>
  <c r="Q703" i="1"/>
  <c r="U703" i="1" s="1"/>
  <c r="R703" i="1" a="1"/>
  <c r="R703" i="1" s="1"/>
  <c r="S703" i="1" s="1"/>
  <c r="V703" i="1" s="1"/>
  <c r="J704" i="1" a="1"/>
  <c r="J704" i="1" s="1"/>
  <c r="Q704" i="1"/>
  <c r="U704" i="1" s="1"/>
  <c r="R704" i="1" a="1"/>
  <c r="R704" i="1" s="1"/>
  <c r="S704" i="1" s="1"/>
  <c r="V704" i="1" s="1"/>
  <c r="J705" i="1" a="1"/>
  <c r="J705" i="1" s="1"/>
  <c r="R705" i="1" a="1"/>
  <c r="R705" i="1" s="1"/>
  <c r="S705" i="1" s="1"/>
  <c r="V705" i="1" s="1"/>
  <c r="Q705" i="1"/>
  <c r="U705" i="1" s="1"/>
  <c r="J706" i="1" a="1"/>
  <c r="J706" i="1" s="1"/>
  <c r="Q706" i="1"/>
  <c r="U706" i="1" s="1"/>
  <c r="R706" i="1" a="1"/>
  <c r="R706" i="1" s="1"/>
  <c r="S706" i="1" s="1"/>
  <c r="V706" i="1" s="1"/>
  <c r="J707" i="1" a="1"/>
  <c r="J707" i="1" s="1"/>
  <c r="Q707" i="1"/>
  <c r="U707" i="1" s="1"/>
  <c r="R707" i="1" a="1"/>
  <c r="R707" i="1" s="1"/>
  <c r="S707" i="1" s="1"/>
  <c r="V707" i="1" s="1"/>
  <c r="J708" i="1" a="1"/>
  <c r="J708" i="1" s="1"/>
  <c r="R708" i="1" a="1"/>
  <c r="R708" i="1" s="1"/>
  <c r="S708" i="1" s="1"/>
  <c r="V708" i="1" s="1"/>
  <c r="Q708" i="1"/>
  <c r="U708" i="1" s="1"/>
  <c r="J709" i="1" a="1"/>
  <c r="J709" i="1" s="1"/>
  <c r="Q709" i="1"/>
  <c r="U709" i="1" s="1"/>
  <c r="R709" i="1" a="1"/>
  <c r="R709" i="1" s="1"/>
  <c r="S709" i="1" s="1"/>
  <c r="V709" i="1" s="1"/>
  <c r="J710" i="1" a="1"/>
  <c r="J710" i="1" s="1"/>
  <c r="Q710" i="1"/>
  <c r="U710" i="1" s="1"/>
  <c r="R710" i="1" a="1"/>
  <c r="R710" i="1" s="1"/>
  <c r="S710" i="1" s="1"/>
  <c r="V710" i="1" s="1"/>
  <c r="J711" i="1" a="1"/>
  <c r="J711" i="1" s="1"/>
  <c r="R711" i="1" a="1"/>
  <c r="R711" i="1" s="1"/>
  <c r="S711" i="1" s="1"/>
  <c r="V711" i="1" s="1"/>
  <c r="Q711" i="1"/>
  <c r="U711" i="1" s="1"/>
  <c r="J712" i="1" a="1"/>
  <c r="J712" i="1" s="1"/>
  <c r="R712" i="1" a="1"/>
  <c r="R712" i="1" s="1"/>
  <c r="S712" i="1" s="1"/>
  <c r="V712" i="1" s="1"/>
  <c r="Q712" i="1"/>
  <c r="U712" i="1" s="1"/>
  <c r="J713" i="1" a="1"/>
  <c r="J713" i="1" s="1"/>
  <c r="Q713" i="1"/>
  <c r="U713" i="1" s="1"/>
  <c r="R713" i="1" a="1"/>
  <c r="R713" i="1" s="1"/>
  <c r="S713" i="1" s="1"/>
  <c r="V713" i="1" s="1"/>
  <c r="J714" i="1" a="1"/>
  <c r="J714" i="1" s="1"/>
  <c r="R714" i="1" a="1"/>
  <c r="R714" i="1" s="1"/>
  <c r="S714" i="1" s="1"/>
  <c r="V714" i="1" s="1"/>
  <c r="Q714" i="1"/>
  <c r="U714" i="1" s="1"/>
  <c r="J715" i="1" a="1"/>
  <c r="J715" i="1" s="1"/>
  <c r="R715" i="1" a="1"/>
  <c r="R715" i="1" s="1"/>
  <c r="S715" i="1" s="1"/>
  <c r="V715" i="1" s="1"/>
  <c r="Q715" i="1"/>
  <c r="U715" i="1" s="1"/>
  <c r="J716" i="1" a="1"/>
  <c r="J716" i="1" s="1"/>
  <c r="R716" i="1" a="1"/>
  <c r="R716" i="1" s="1"/>
  <c r="S716" i="1" s="1"/>
  <c r="V716" i="1" s="1"/>
  <c r="Q716" i="1"/>
  <c r="U716" i="1" s="1"/>
  <c r="J717" i="1" a="1"/>
  <c r="J717" i="1" s="1"/>
  <c r="Q717" i="1"/>
  <c r="U717" i="1" s="1"/>
  <c r="R717" i="1" a="1"/>
  <c r="R717" i="1" s="1"/>
  <c r="S717" i="1" s="1"/>
  <c r="V717" i="1" s="1"/>
  <c r="J718" i="1" a="1"/>
  <c r="J718" i="1" s="1"/>
  <c r="Q718" i="1"/>
  <c r="U718" i="1" s="1"/>
  <c r="R718" i="1" a="1"/>
  <c r="R718" i="1" s="1"/>
  <c r="S718" i="1" s="1"/>
  <c r="V718" i="1" s="1"/>
  <c r="J719" i="1" a="1"/>
  <c r="J719" i="1" s="1"/>
  <c r="Q719" i="1"/>
  <c r="U719" i="1" s="1"/>
  <c r="R719" i="1" a="1"/>
  <c r="R719" i="1" s="1"/>
  <c r="S719" i="1" s="1"/>
  <c r="V719" i="1" s="1"/>
  <c r="J720" i="1" a="1"/>
  <c r="J720" i="1" s="1"/>
  <c r="Q720" i="1"/>
  <c r="U720" i="1" s="1"/>
  <c r="R720" i="1" a="1"/>
  <c r="R720" i="1" s="1"/>
  <c r="S720" i="1" s="1"/>
  <c r="V720" i="1" s="1"/>
  <c r="J721" i="1" a="1"/>
  <c r="J721" i="1" s="1"/>
  <c r="Q721" i="1"/>
  <c r="U721" i="1" s="1"/>
  <c r="R721" i="1" a="1"/>
  <c r="R721" i="1" s="1"/>
  <c r="S721" i="1" s="1"/>
  <c r="V721" i="1" s="1"/>
  <c r="J722" i="1" a="1"/>
  <c r="J722" i="1" s="1"/>
  <c r="Q722" i="1"/>
  <c r="U722" i="1" s="1"/>
  <c r="R722" i="1" a="1"/>
  <c r="R722" i="1" s="1"/>
  <c r="S722" i="1" s="1"/>
  <c r="V722" i="1" s="1"/>
  <c r="J723" i="1" a="1"/>
  <c r="J723" i="1" s="1"/>
  <c r="R723" i="1" a="1"/>
  <c r="R723" i="1" s="1"/>
  <c r="S723" i="1" s="1"/>
  <c r="V723" i="1" s="1"/>
  <c r="Q723" i="1"/>
  <c r="U723" i="1" s="1"/>
  <c r="J724" i="1" a="1"/>
  <c r="J724" i="1" s="1"/>
  <c r="R724" i="1" a="1"/>
  <c r="R724" i="1" s="1"/>
  <c r="S724" i="1" s="1"/>
  <c r="V724" i="1" s="1"/>
  <c r="Q724" i="1"/>
  <c r="U724" i="1" s="1"/>
  <c r="J725" i="1" a="1"/>
  <c r="J725" i="1" s="1"/>
  <c r="R725" i="1" a="1"/>
  <c r="R725" i="1" s="1"/>
  <c r="S725" i="1" s="1"/>
  <c r="V725" i="1" s="1"/>
  <c r="Q725" i="1"/>
  <c r="U725" i="1" s="1"/>
  <c r="J726" i="1" a="1"/>
  <c r="J726" i="1" s="1"/>
  <c r="R726" i="1" a="1"/>
  <c r="R726" i="1" s="1"/>
  <c r="S726" i="1" s="1"/>
  <c r="V726" i="1" s="1"/>
  <c r="Q726" i="1"/>
  <c r="U726" i="1" s="1"/>
  <c r="J727" i="1" a="1"/>
  <c r="J727" i="1" s="1"/>
  <c r="R727" i="1" a="1"/>
  <c r="R727" i="1" s="1"/>
  <c r="S727" i="1" s="1"/>
  <c r="V727" i="1" s="1"/>
  <c r="Q727" i="1"/>
  <c r="U727" i="1" s="1"/>
  <c r="J728" i="1" a="1"/>
  <c r="J728" i="1" s="1"/>
  <c r="Q728" i="1"/>
  <c r="U728" i="1" s="1"/>
  <c r="R728" i="1" a="1"/>
  <c r="R728" i="1" s="1"/>
  <c r="S728" i="1" s="1"/>
  <c r="V728" i="1" s="1"/>
  <c r="J729" i="1" a="1"/>
  <c r="J729" i="1" s="1"/>
  <c r="Q729" i="1"/>
  <c r="U729" i="1" s="1"/>
  <c r="R729" i="1" a="1"/>
  <c r="R729" i="1" s="1"/>
  <c r="S729" i="1" s="1"/>
  <c r="V729" i="1" s="1"/>
  <c r="J730" i="1" a="1"/>
  <c r="J730" i="1" s="1"/>
  <c r="R730" i="1" a="1"/>
  <c r="R730" i="1" s="1"/>
  <c r="S730" i="1" s="1"/>
  <c r="V730" i="1" s="1"/>
  <c r="Q730" i="1"/>
  <c r="U730" i="1" s="1"/>
  <c r="J731" i="1" a="1"/>
  <c r="J731" i="1" s="1"/>
  <c r="Q731" i="1"/>
  <c r="U731" i="1" s="1"/>
  <c r="R731" i="1" a="1"/>
  <c r="R731" i="1" s="1"/>
  <c r="S731" i="1" s="1"/>
  <c r="V731" i="1" s="1"/>
  <c r="J732" i="1" a="1"/>
  <c r="J732" i="1" s="1"/>
  <c r="Q732" i="1"/>
  <c r="U732" i="1" s="1"/>
  <c r="R732" i="1" a="1"/>
  <c r="R732" i="1" s="1"/>
  <c r="S732" i="1" s="1"/>
  <c r="V732" i="1" s="1"/>
  <c r="J733" i="1" a="1"/>
  <c r="J733" i="1" s="1"/>
  <c r="R733" i="1" a="1"/>
  <c r="R733" i="1" s="1"/>
  <c r="S733" i="1" s="1"/>
  <c r="V733" i="1" s="1"/>
  <c r="Q733" i="1"/>
  <c r="U733" i="1" s="1"/>
  <c r="J734" i="1" a="1"/>
  <c r="J734" i="1" s="1"/>
  <c r="R734" i="1" a="1"/>
  <c r="R734" i="1" s="1"/>
  <c r="S734" i="1" s="1"/>
  <c r="V734" i="1" s="1"/>
  <c r="Q734" i="1"/>
  <c r="U734" i="1" s="1"/>
  <c r="J735" i="1" a="1"/>
  <c r="J735" i="1" s="1"/>
  <c r="R735" i="1" a="1"/>
  <c r="R735" i="1" s="1"/>
  <c r="S735" i="1" s="1"/>
  <c r="V735" i="1" s="1"/>
  <c r="Q735" i="1"/>
  <c r="U735" i="1" s="1"/>
  <c r="J736" i="1" a="1"/>
  <c r="J736" i="1" s="1"/>
  <c r="Q736" i="1"/>
  <c r="U736" i="1" s="1"/>
  <c r="R736" i="1" a="1"/>
  <c r="R736" i="1" s="1"/>
  <c r="S736" i="1" s="1"/>
  <c r="V736" i="1" s="1"/>
  <c r="J737" i="1" a="1"/>
  <c r="J737" i="1" s="1"/>
  <c r="Q737" i="1"/>
  <c r="U737" i="1" s="1"/>
  <c r="R737" i="1" a="1"/>
  <c r="R737" i="1" s="1"/>
  <c r="S737" i="1" s="1"/>
  <c r="V737" i="1" s="1"/>
  <c r="J738" i="1" a="1"/>
  <c r="J738" i="1" s="1"/>
  <c r="R738" i="1" a="1"/>
  <c r="R738" i="1" s="1"/>
  <c r="S738" i="1" s="1"/>
  <c r="V738" i="1" s="1"/>
  <c r="Q738" i="1"/>
  <c r="U738" i="1" s="1"/>
  <c r="J739" i="1" a="1"/>
  <c r="J739" i="1" s="1"/>
  <c r="R739" i="1" a="1"/>
  <c r="R739" i="1" s="1"/>
  <c r="S739" i="1" s="1"/>
  <c r="V739" i="1" s="1"/>
  <c r="Q739" i="1"/>
  <c r="U739" i="1" s="1"/>
  <c r="J740" i="1" a="1"/>
  <c r="J740" i="1" s="1"/>
  <c r="R740" i="1" a="1"/>
  <c r="R740" i="1" s="1"/>
  <c r="S740" i="1" s="1"/>
  <c r="V740" i="1" s="1"/>
  <c r="Q740" i="1"/>
  <c r="U740" i="1" s="1"/>
  <c r="J741" i="1" a="1"/>
  <c r="J741" i="1" s="1"/>
  <c r="R741" i="1" a="1"/>
  <c r="R741" i="1" s="1"/>
  <c r="S741" i="1" s="1"/>
  <c r="V741" i="1" s="1"/>
  <c r="Q741" i="1"/>
  <c r="U741" i="1" s="1"/>
  <c r="J742" i="1" a="1"/>
  <c r="J742" i="1" s="1"/>
  <c r="Q742" i="1"/>
  <c r="U742" i="1" s="1"/>
  <c r="R742" i="1" a="1"/>
  <c r="R742" i="1" s="1"/>
  <c r="S742" i="1" s="1"/>
  <c r="V742" i="1" s="1"/>
  <c r="J743" i="1" a="1"/>
  <c r="J743" i="1" s="1"/>
  <c r="Q743" i="1"/>
  <c r="U743" i="1" s="1"/>
  <c r="R743" i="1" a="1"/>
  <c r="R743" i="1" s="1"/>
  <c r="S743" i="1" s="1"/>
  <c r="V743" i="1" s="1"/>
  <c r="J744" i="1" a="1"/>
  <c r="J744" i="1" s="1"/>
  <c r="R744" i="1" a="1"/>
  <c r="R744" i="1" s="1"/>
  <c r="S744" i="1" s="1"/>
  <c r="V744" i="1" s="1"/>
  <c r="Q744" i="1"/>
  <c r="U744" i="1" s="1"/>
  <c r="J745" i="1" a="1"/>
  <c r="J745" i="1" s="1"/>
  <c r="R745" i="1" a="1"/>
  <c r="R745" i="1" s="1"/>
  <c r="S745" i="1" s="1"/>
  <c r="V745" i="1" s="1"/>
  <c r="Q745" i="1"/>
  <c r="U745" i="1" s="1"/>
  <c r="J746" i="1" a="1"/>
  <c r="J746" i="1" s="1"/>
  <c r="R746" i="1" a="1"/>
  <c r="R746" i="1" s="1"/>
  <c r="S746" i="1" s="1"/>
  <c r="V746" i="1" s="1"/>
  <c r="Q746" i="1"/>
  <c r="U746" i="1" s="1"/>
  <c r="J747" i="1" a="1"/>
  <c r="J747" i="1" s="1"/>
  <c r="R747" i="1" a="1"/>
  <c r="R747" i="1" s="1"/>
  <c r="S747" i="1" s="1"/>
  <c r="V747" i="1" s="1"/>
  <c r="Q747" i="1"/>
  <c r="U747" i="1" s="1"/>
  <c r="J748" i="1" a="1"/>
  <c r="J748" i="1" s="1"/>
  <c r="Q748" i="1"/>
  <c r="U748" i="1" s="1"/>
  <c r="R748" i="1" a="1"/>
  <c r="R748" i="1" s="1"/>
  <c r="S748" i="1" s="1"/>
  <c r="V748" i="1" s="1"/>
  <c r="J749" i="1" a="1"/>
  <c r="J749" i="1" s="1"/>
  <c r="Q749" i="1"/>
  <c r="U749" i="1" s="1"/>
  <c r="R749" i="1" a="1"/>
  <c r="R749" i="1" s="1"/>
  <c r="S749" i="1" s="1"/>
  <c r="V749" i="1" s="1"/>
  <c r="J750" i="1" a="1"/>
  <c r="J750" i="1" s="1"/>
  <c r="Q750" i="1"/>
  <c r="U750" i="1" s="1"/>
  <c r="R750" i="1" a="1"/>
  <c r="R750" i="1" s="1"/>
  <c r="S750" i="1" s="1"/>
  <c r="V750" i="1" s="1"/>
  <c r="J751" i="1" a="1"/>
  <c r="J751" i="1" s="1"/>
  <c r="Q751" i="1"/>
  <c r="U751" i="1" s="1"/>
  <c r="R751" i="1" a="1"/>
  <c r="R751" i="1" s="1"/>
  <c r="S751" i="1" s="1"/>
  <c r="V751" i="1" s="1"/>
  <c r="J752" i="1" a="1"/>
  <c r="J752" i="1" s="1"/>
  <c r="Q752" i="1"/>
  <c r="U752" i="1" s="1"/>
  <c r="R752" i="1" a="1"/>
  <c r="R752" i="1" s="1"/>
  <c r="S752" i="1" s="1"/>
  <c r="V752" i="1" s="1"/>
  <c r="J753" i="1" a="1"/>
  <c r="J753" i="1" s="1"/>
  <c r="Q753" i="1"/>
  <c r="U753" i="1" s="1"/>
  <c r="R753" i="1" a="1"/>
  <c r="R753" i="1" s="1"/>
  <c r="S753" i="1" s="1"/>
  <c r="V753" i="1" s="1"/>
  <c r="J754" i="1" a="1"/>
  <c r="J754" i="1" s="1"/>
  <c r="R754" i="1" a="1"/>
  <c r="R754" i="1" s="1"/>
  <c r="S754" i="1" s="1"/>
  <c r="V754" i="1" s="1"/>
  <c r="Q754" i="1"/>
  <c r="U754" i="1" s="1"/>
  <c r="J755" i="1" a="1"/>
  <c r="J755" i="1" s="1"/>
  <c r="R755" i="1" a="1"/>
  <c r="R755" i="1" s="1"/>
  <c r="S755" i="1" s="1"/>
  <c r="V755" i="1" s="1"/>
  <c r="Q755" i="1"/>
  <c r="U755" i="1" s="1"/>
  <c r="J756" i="1" a="1"/>
  <c r="J756" i="1" s="1"/>
  <c r="Q756" i="1"/>
  <c r="U756" i="1" s="1"/>
  <c r="R756" i="1" a="1"/>
  <c r="R756" i="1" s="1"/>
  <c r="S756" i="1" s="1"/>
  <c r="V756" i="1" s="1"/>
  <c r="J757" i="1" a="1"/>
  <c r="J757" i="1" s="1"/>
  <c r="Q757" i="1"/>
  <c r="U757" i="1" s="1"/>
  <c r="R757" i="1" a="1"/>
  <c r="R757" i="1" s="1"/>
  <c r="S757" i="1" s="1"/>
  <c r="V757" i="1" s="1"/>
  <c r="J758" i="1" a="1"/>
  <c r="J758" i="1" s="1"/>
  <c r="Q758" i="1"/>
  <c r="U758" i="1" s="1"/>
  <c r="R758" i="1" a="1"/>
  <c r="R758" i="1" s="1"/>
  <c r="S758" i="1" s="1"/>
  <c r="V758" i="1" s="1"/>
  <c r="J759" i="1" a="1"/>
  <c r="J759" i="1" s="1"/>
  <c r="Q759" i="1"/>
  <c r="U759" i="1" s="1"/>
  <c r="R759" i="1" a="1"/>
  <c r="R759" i="1" s="1"/>
  <c r="S759" i="1" s="1"/>
  <c r="V759" i="1" s="1"/>
  <c r="J760" i="1" a="1"/>
  <c r="J760" i="1" s="1"/>
  <c r="Q760" i="1"/>
  <c r="U760" i="1" s="1"/>
  <c r="R760" i="1" a="1"/>
  <c r="R760" i="1" s="1"/>
  <c r="S760" i="1" s="1"/>
  <c r="V760" i="1" s="1"/>
  <c r="J761" i="1" a="1"/>
  <c r="J761" i="1" s="1"/>
  <c r="Q761" i="1"/>
  <c r="U761" i="1" s="1"/>
  <c r="R761" i="1" a="1"/>
  <c r="R761" i="1" s="1"/>
  <c r="S761" i="1" s="1"/>
  <c r="V761" i="1" s="1"/>
  <c r="J762" i="1" a="1"/>
  <c r="J762" i="1" s="1"/>
  <c r="Q762" i="1"/>
  <c r="U762" i="1" s="1"/>
  <c r="R762" i="1" a="1"/>
  <c r="R762" i="1" s="1"/>
  <c r="S762" i="1" s="1"/>
  <c r="V762" i="1" s="1"/>
  <c r="J763" i="1" a="1"/>
  <c r="J763" i="1" s="1"/>
  <c r="Q763" i="1"/>
  <c r="U763" i="1" s="1"/>
  <c r="R763" i="1" a="1"/>
  <c r="R763" i="1" s="1"/>
  <c r="S763" i="1" s="1"/>
  <c r="V763" i="1" s="1"/>
  <c r="J764" i="1" a="1"/>
  <c r="J764" i="1" s="1"/>
  <c r="Q764" i="1"/>
  <c r="U764" i="1" s="1"/>
  <c r="R764" i="1" a="1"/>
  <c r="R764" i="1" s="1"/>
  <c r="S764" i="1" s="1"/>
  <c r="V764" i="1" s="1"/>
  <c r="J765" i="1" a="1"/>
  <c r="J765" i="1" s="1"/>
  <c r="Q765" i="1"/>
  <c r="U765" i="1" s="1"/>
  <c r="R765" i="1" a="1"/>
  <c r="R765" i="1" s="1"/>
  <c r="S765" i="1" s="1"/>
  <c r="V765" i="1" s="1"/>
  <c r="J766" i="1" a="1"/>
  <c r="J766" i="1" s="1"/>
  <c r="R766" i="1" a="1"/>
  <c r="R766" i="1" s="1"/>
  <c r="S766" i="1" s="1"/>
  <c r="V766" i="1" s="1"/>
  <c r="Q766" i="1"/>
  <c r="U766" i="1" s="1"/>
  <c r="J767" i="1" a="1"/>
  <c r="J767" i="1" s="1"/>
  <c r="Q767" i="1"/>
  <c r="U767" i="1" s="1"/>
  <c r="R767" i="1" a="1"/>
  <c r="R767" i="1" s="1"/>
  <c r="S767" i="1" s="1"/>
  <c r="V767" i="1" s="1"/>
  <c r="J768" i="1" a="1"/>
  <c r="J768" i="1" s="1"/>
  <c r="Q768" i="1"/>
  <c r="U768" i="1" s="1"/>
  <c r="R768" i="1" a="1"/>
  <c r="R768" i="1" s="1"/>
  <c r="S768" i="1" s="1"/>
  <c r="V768" i="1" s="1"/>
  <c r="J769" i="1" a="1"/>
  <c r="J769" i="1" s="1"/>
  <c r="R769" i="1" a="1"/>
  <c r="R769" i="1" s="1"/>
  <c r="S769" i="1" s="1"/>
  <c r="V769" i="1" s="1"/>
  <c r="Q769" i="1"/>
  <c r="U769" i="1" s="1"/>
  <c r="J770" i="1" a="1"/>
  <c r="J770" i="1" s="1"/>
  <c r="Q770" i="1"/>
  <c r="U770" i="1" s="1"/>
  <c r="R770" i="1" a="1"/>
  <c r="R770" i="1" s="1"/>
  <c r="S770" i="1" s="1"/>
  <c r="V770" i="1" s="1"/>
  <c r="J771" i="1" a="1"/>
  <c r="J771" i="1" s="1"/>
  <c r="Q771" i="1"/>
  <c r="U771" i="1" s="1"/>
  <c r="R771" i="1" a="1"/>
  <c r="R771" i="1" s="1"/>
  <c r="S771" i="1" s="1"/>
  <c r="V771" i="1" s="1"/>
  <c r="J772" i="1" a="1"/>
  <c r="J772" i="1" s="1"/>
  <c r="Q772" i="1"/>
  <c r="U772" i="1" s="1"/>
  <c r="R772" i="1" a="1"/>
  <c r="R772" i="1" s="1"/>
  <c r="S772" i="1" s="1"/>
  <c r="V772" i="1" s="1"/>
  <c r="J773" i="1" a="1"/>
  <c r="J773" i="1" s="1"/>
  <c r="R773" i="1" a="1"/>
  <c r="R773" i="1" s="1"/>
  <c r="S773" i="1" s="1"/>
  <c r="V773" i="1" s="1"/>
  <c r="Q773" i="1"/>
  <c r="U773" i="1" s="1"/>
  <c r="J774" i="1" a="1"/>
  <c r="J774" i="1" s="1"/>
  <c r="R774" i="1" a="1"/>
  <c r="R774" i="1" s="1"/>
  <c r="S774" i="1" s="1"/>
  <c r="V774" i="1" s="1"/>
  <c r="Q774" i="1"/>
  <c r="U774" i="1" s="1"/>
  <c r="J775" i="1" a="1"/>
  <c r="J775" i="1" s="1"/>
  <c r="Q775" i="1"/>
  <c r="U775" i="1" s="1"/>
  <c r="R775" i="1" a="1"/>
  <c r="R775" i="1" s="1"/>
  <c r="S775" i="1" s="1"/>
  <c r="V775" i="1" s="1"/>
  <c r="J776" i="1" a="1"/>
  <c r="J776" i="1" s="1"/>
  <c r="Q776" i="1"/>
  <c r="U776" i="1" s="1"/>
  <c r="R776" i="1" a="1"/>
  <c r="R776" i="1" s="1"/>
  <c r="S776" i="1" s="1"/>
  <c r="V776" i="1" s="1"/>
  <c r="J777" i="1" a="1"/>
  <c r="J777" i="1" s="1"/>
  <c r="Q777" i="1"/>
  <c r="U777" i="1" s="1"/>
  <c r="R777" i="1" a="1"/>
  <c r="R777" i="1" s="1"/>
  <c r="S777" i="1" s="1"/>
  <c r="V777" i="1" s="1"/>
  <c r="J778" i="1" a="1"/>
  <c r="J778" i="1" s="1"/>
  <c r="R778" i="1" a="1"/>
  <c r="R778" i="1" s="1"/>
  <c r="S778" i="1" s="1"/>
  <c r="V778" i="1" s="1"/>
  <c r="Q778" i="1"/>
  <c r="U778" i="1" s="1"/>
  <c r="J779" i="1" a="1"/>
  <c r="J779" i="1" s="1"/>
  <c r="Q779" i="1"/>
  <c r="U779" i="1" s="1"/>
  <c r="R779" i="1" a="1"/>
  <c r="R779" i="1" s="1"/>
  <c r="S779" i="1" s="1"/>
  <c r="V779" i="1" s="1"/>
  <c r="J780" i="1" a="1"/>
  <c r="J780" i="1" s="1"/>
  <c r="R780" i="1" a="1"/>
  <c r="R780" i="1" s="1"/>
  <c r="S780" i="1" s="1"/>
  <c r="V780" i="1" s="1"/>
  <c r="Q780" i="1"/>
  <c r="U780" i="1" s="1"/>
  <c r="J781" i="1" a="1"/>
  <c r="J781" i="1" s="1"/>
  <c r="R781" i="1" a="1"/>
  <c r="R781" i="1" s="1"/>
  <c r="S781" i="1" s="1"/>
  <c r="V781" i="1" s="1"/>
  <c r="Q781" i="1"/>
  <c r="U781" i="1" s="1"/>
  <c r="J782" i="1" a="1"/>
  <c r="J782" i="1" s="1"/>
  <c r="R782" i="1" a="1"/>
  <c r="R782" i="1" s="1"/>
  <c r="S782" i="1" s="1"/>
  <c r="V782" i="1" s="1"/>
  <c r="Q782" i="1"/>
  <c r="U782" i="1" s="1"/>
  <c r="J783" i="1" a="1"/>
  <c r="J783" i="1" s="1"/>
  <c r="Q783" i="1"/>
  <c r="U783" i="1" s="1"/>
  <c r="R783" i="1" a="1"/>
  <c r="R783" i="1" s="1"/>
  <c r="S783" i="1" s="1"/>
  <c r="V783" i="1" s="1"/>
  <c r="J784" i="1" a="1"/>
  <c r="J784" i="1" s="1"/>
  <c r="R784" i="1" a="1"/>
  <c r="R784" i="1" s="1"/>
  <c r="S784" i="1" s="1"/>
  <c r="V784" i="1" s="1"/>
  <c r="Q784" i="1"/>
  <c r="U784" i="1" s="1"/>
  <c r="J785" i="1" a="1"/>
  <c r="J785" i="1" s="1"/>
  <c r="Q785" i="1"/>
  <c r="U785" i="1" s="1"/>
  <c r="R785" i="1" a="1"/>
  <c r="R785" i="1" s="1"/>
  <c r="S785" i="1" s="1"/>
  <c r="V785" i="1" s="1"/>
  <c r="J786" i="1" a="1"/>
  <c r="J786" i="1" s="1"/>
  <c r="R786" i="1" a="1"/>
  <c r="R786" i="1" s="1"/>
  <c r="S786" i="1" s="1"/>
  <c r="V786" i="1" s="1"/>
  <c r="Q786" i="1"/>
  <c r="U786" i="1" s="1"/>
  <c r="J787" i="1" a="1"/>
  <c r="J787" i="1" s="1"/>
  <c r="R787" i="1" a="1"/>
  <c r="R787" i="1" s="1"/>
  <c r="S787" i="1" s="1"/>
  <c r="V787" i="1" s="1"/>
  <c r="Q787" i="1"/>
  <c r="U787" i="1" s="1"/>
  <c r="J788" i="1" a="1"/>
  <c r="J788" i="1" s="1"/>
  <c r="Q788" i="1"/>
  <c r="U788" i="1" s="1"/>
  <c r="R788" i="1" a="1"/>
  <c r="R788" i="1" s="1"/>
  <c r="S788" i="1" s="1"/>
  <c r="V788" i="1" s="1"/>
  <c r="J789" i="1" a="1"/>
  <c r="J789" i="1" s="1"/>
  <c r="Q789" i="1"/>
  <c r="U789" i="1" s="1"/>
  <c r="R789" i="1" a="1"/>
  <c r="R789" i="1" s="1"/>
  <c r="S789" i="1" s="1"/>
  <c r="V789" i="1" s="1"/>
  <c r="J790" i="1" a="1"/>
  <c r="J790" i="1" s="1"/>
  <c r="R790" i="1" a="1"/>
  <c r="R790" i="1" s="1"/>
  <c r="S790" i="1" s="1"/>
  <c r="V790" i="1" s="1"/>
  <c r="Q790" i="1"/>
  <c r="U790" i="1" s="1"/>
  <c r="J791" i="1" a="1"/>
  <c r="J791" i="1" s="1"/>
  <c r="R791" i="1" a="1"/>
  <c r="R791" i="1" s="1"/>
  <c r="S791" i="1" s="1"/>
  <c r="V791" i="1" s="1"/>
  <c r="Q791" i="1"/>
  <c r="U791" i="1" s="1"/>
  <c r="J792" i="1" a="1"/>
  <c r="J792" i="1" s="1"/>
  <c r="Q792" i="1"/>
  <c r="U792" i="1" s="1"/>
  <c r="R792" i="1" a="1"/>
  <c r="R792" i="1" s="1"/>
  <c r="S792" i="1" s="1"/>
  <c r="V792" i="1" s="1"/>
  <c r="J793" i="1" a="1"/>
  <c r="J793" i="1" s="1"/>
  <c r="R793" i="1" a="1"/>
  <c r="R793" i="1" s="1"/>
  <c r="S793" i="1" s="1"/>
  <c r="V793" i="1" s="1"/>
  <c r="Q793" i="1"/>
  <c r="U793" i="1" s="1"/>
  <c r="J794" i="1" a="1"/>
  <c r="J794" i="1" s="1"/>
  <c r="R794" i="1" a="1"/>
  <c r="R794" i="1" s="1"/>
  <c r="S794" i="1" s="1"/>
  <c r="V794" i="1" s="1"/>
  <c r="Q794" i="1"/>
  <c r="U794" i="1" s="1"/>
  <c r="J795" i="1" a="1"/>
  <c r="J795" i="1" s="1"/>
  <c r="R795" i="1" a="1"/>
  <c r="R795" i="1" s="1"/>
  <c r="S795" i="1" s="1"/>
  <c r="V795" i="1" s="1"/>
  <c r="Q795" i="1"/>
  <c r="U795" i="1" s="1"/>
  <c r="J796" i="1" a="1"/>
  <c r="J796" i="1" s="1"/>
  <c r="R796" i="1" a="1"/>
  <c r="R796" i="1" s="1"/>
  <c r="S796" i="1" s="1"/>
  <c r="V796" i="1" s="1"/>
  <c r="Q796" i="1"/>
  <c r="U796" i="1" s="1"/>
  <c r="J797" i="1" a="1"/>
  <c r="J797" i="1" s="1"/>
  <c r="Q797" i="1"/>
  <c r="U797" i="1" s="1"/>
  <c r="R797" i="1" a="1"/>
  <c r="R797" i="1" s="1"/>
  <c r="S797" i="1" s="1"/>
  <c r="V797" i="1" s="1"/>
  <c r="J798" i="1" a="1"/>
  <c r="J798" i="1" s="1"/>
  <c r="Q798" i="1"/>
  <c r="U798" i="1" s="1"/>
  <c r="R798" i="1" a="1"/>
  <c r="R798" i="1" s="1"/>
  <c r="S798" i="1" s="1"/>
  <c r="V798" i="1" s="1"/>
  <c r="J799" i="1" a="1"/>
  <c r="J799" i="1" s="1"/>
  <c r="Q799" i="1"/>
  <c r="U799" i="1" s="1"/>
  <c r="R799" i="1" a="1"/>
  <c r="R799" i="1" s="1"/>
  <c r="S799" i="1" s="1"/>
  <c r="V799" i="1" s="1"/>
  <c r="J800" i="1" a="1"/>
  <c r="J800" i="1" s="1"/>
  <c r="Q800" i="1"/>
  <c r="U800" i="1" s="1"/>
  <c r="R800" i="1" a="1"/>
  <c r="R800" i="1" s="1"/>
  <c r="S800" i="1" s="1"/>
  <c r="V800" i="1" s="1"/>
  <c r="J801" i="1" a="1"/>
  <c r="J801" i="1" s="1"/>
  <c r="Q801" i="1"/>
  <c r="U801" i="1" s="1"/>
  <c r="R801" i="1" a="1"/>
  <c r="R801" i="1" s="1"/>
  <c r="S801" i="1" s="1"/>
  <c r="V801" i="1" s="1"/>
  <c r="J802" i="1" a="1"/>
  <c r="J802" i="1" s="1"/>
  <c r="Q802" i="1"/>
  <c r="U802" i="1" s="1"/>
  <c r="R802" i="1" a="1"/>
  <c r="R802" i="1" s="1"/>
  <c r="S802" i="1" s="1"/>
  <c r="V802" i="1" s="1"/>
  <c r="J803" i="1" a="1"/>
  <c r="J803" i="1" s="1"/>
  <c r="Q803" i="1"/>
  <c r="U803" i="1" s="1"/>
  <c r="R803" i="1" a="1"/>
  <c r="R803" i="1" s="1"/>
  <c r="S803" i="1" s="1"/>
  <c r="V803" i="1" s="1"/>
  <c r="J804" i="1" a="1"/>
  <c r="J804" i="1" s="1"/>
  <c r="R804" i="1" a="1"/>
  <c r="R804" i="1" s="1"/>
  <c r="S804" i="1" s="1"/>
  <c r="V804" i="1" s="1"/>
  <c r="Q804" i="1"/>
  <c r="U804" i="1" s="1"/>
  <c r="J805" i="1" a="1"/>
  <c r="J805" i="1" s="1"/>
  <c r="R805" i="1" a="1"/>
  <c r="R805" i="1" s="1"/>
  <c r="S805" i="1" s="1"/>
  <c r="V805" i="1" s="1"/>
  <c r="Q805" i="1"/>
  <c r="U805" i="1" s="1"/>
  <c r="J806" i="1" a="1"/>
  <c r="J806" i="1" s="1"/>
  <c r="Q806" i="1"/>
  <c r="U806" i="1" s="1"/>
  <c r="R806" i="1" a="1"/>
  <c r="R806" i="1" s="1"/>
  <c r="S806" i="1" s="1"/>
  <c r="V806" i="1" s="1"/>
  <c r="J807" i="1" a="1"/>
  <c r="J807" i="1" s="1"/>
  <c r="Q807" i="1"/>
  <c r="U807" i="1" s="1"/>
  <c r="R807" i="1" a="1"/>
  <c r="R807" i="1" s="1"/>
  <c r="S807" i="1" s="1"/>
  <c r="V807" i="1" s="1"/>
  <c r="J808" i="1" a="1"/>
  <c r="J808" i="1" s="1"/>
  <c r="Q808" i="1"/>
  <c r="U808" i="1" s="1"/>
  <c r="R808" i="1" a="1"/>
  <c r="R808" i="1" s="1"/>
  <c r="S808" i="1" s="1"/>
  <c r="V808" i="1" s="1"/>
  <c r="J809" i="1" a="1"/>
  <c r="J809" i="1" s="1"/>
  <c r="Q809" i="1"/>
  <c r="U809" i="1" s="1"/>
  <c r="R809" i="1" a="1"/>
  <c r="R809" i="1" s="1"/>
  <c r="S809" i="1" s="1"/>
  <c r="V809" i="1" s="1"/>
  <c r="J810" i="1" a="1"/>
  <c r="J810" i="1" s="1"/>
  <c r="R810" i="1" a="1"/>
  <c r="R810" i="1" s="1"/>
  <c r="S810" i="1" s="1"/>
  <c r="V810" i="1" s="1"/>
  <c r="Q810" i="1"/>
  <c r="U810" i="1" s="1"/>
  <c r="J811" i="1" a="1"/>
  <c r="J811" i="1" s="1"/>
  <c r="Q811" i="1"/>
  <c r="U811" i="1" s="1"/>
  <c r="R811" i="1" a="1"/>
  <c r="R811" i="1" s="1"/>
  <c r="S811" i="1" s="1"/>
  <c r="V811" i="1" s="1"/>
  <c r="J812" i="1" a="1"/>
  <c r="J812" i="1" s="1"/>
  <c r="R812" i="1" a="1"/>
  <c r="R812" i="1" s="1"/>
  <c r="S812" i="1" s="1"/>
  <c r="V812" i="1" s="1"/>
  <c r="Q812" i="1"/>
  <c r="U812" i="1" s="1"/>
  <c r="J813" i="1" a="1"/>
  <c r="J813" i="1" s="1"/>
  <c r="Q813" i="1"/>
  <c r="U813" i="1" s="1"/>
  <c r="R813" i="1" a="1"/>
  <c r="R813" i="1" s="1"/>
  <c r="S813" i="1" s="1"/>
  <c r="V813" i="1" s="1"/>
  <c r="J814" i="1" a="1"/>
  <c r="J814" i="1" s="1"/>
  <c r="R814" i="1" a="1"/>
  <c r="R814" i="1" s="1"/>
  <c r="S814" i="1" s="1"/>
  <c r="V814" i="1" s="1"/>
  <c r="Q814" i="1"/>
  <c r="U814" i="1" s="1"/>
  <c r="J815" i="1" a="1"/>
  <c r="J815" i="1" s="1"/>
  <c r="Q815" i="1"/>
  <c r="U815" i="1" s="1"/>
  <c r="R815" i="1" a="1"/>
  <c r="R815" i="1" s="1"/>
  <c r="S815" i="1" s="1"/>
  <c r="V815" i="1" s="1"/>
  <c r="J816" i="1" a="1"/>
  <c r="J816" i="1" s="1"/>
  <c r="Q816" i="1"/>
  <c r="U816" i="1" s="1"/>
  <c r="R816" i="1" a="1"/>
  <c r="R816" i="1" s="1"/>
  <c r="S816" i="1" s="1"/>
  <c r="V816" i="1" s="1"/>
  <c r="J817" i="1" a="1"/>
  <c r="J817" i="1" s="1"/>
  <c r="Q817" i="1"/>
  <c r="U817" i="1" s="1"/>
  <c r="R817" i="1" a="1"/>
  <c r="R817" i="1" s="1"/>
  <c r="S817" i="1" s="1"/>
  <c r="V817" i="1" s="1"/>
  <c r="J818" i="1" a="1"/>
  <c r="J818" i="1" s="1"/>
  <c r="Q818" i="1"/>
  <c r="U818" i="1" s="1"/>
  <c r="R818" i="1" a="1"/>
  <c r="R818" i="1" s="1"/>
  <c r="S818" i="1" s="1"/>
  <c r="V818" i="1" s="1"/>
  <c r="J819" i="1" a="1"/>
  <c r="J819" i="1" s="1"/>
  <c r="Q819" i="1"/>
  <c r="U819" i="1" s="1"/>
  <c r="R819" i="1" a="1"/>
  <c r="R819" i="1" s="1"/>
  <c r="S819" i="1" s="1"/>
  <c r="V819" i="1" s="1"/>
  <c r="J820" i="1" a="1"/>
  <c r="J820" i="1" s="1"/>
  <c r="Q820" i="1"/>
  <c r="U820" i="1" s="1"/>
  <c r="R820" i="1" a="1"/>
  <c r="R820" i="1" s="1"/>
  <c r="S820" i="1" s="1"/>
  <c r="V820" i="1" s="1"/>
  <c r="J821" i="1" a="1"/>
  <c r="J821" i="1" s="1"/>
  <c r="R821" i="1" a="1"/>
  <c r="R821" i="1" s="1"/>
  <c r="S821" i="1" s="1"/>
  <c r="V821" i="1" s="1"/>
  <c r="Q821" i="1"/>
  <c r="U821" i="1" s="1"/>
  <c r="J822" i="1" a="1"/>
  <c r="J822" i="1" s="1"/>
  <c r="R822" i="1" a="1"/>
  <c r="R822" i="1" s="1"/>
  <c r="S822" i="1" s="1"/>
  <c r="V822" i="1" s="1"/>
  <c r="Q822" i="1"/>
  <c r="U822" i="1" s="1"/>
  <c r="J823" i="1" a="1"/>
  <c r="J823" i="1" s="1"/>
  <c r="R823" i="1" a="1"/>
  <c r="R823" i="1" s="1"/>
  <c r="S823" i="1" s="1"/>
  <c r="V823" i="1" s="1"/>
  <c r="Q823" i="1"/>
  <c r="U823" i="1" s="1"/>
  <c r="J824" i="1" a="1"/>
  <c r="J824" i="1" s="1"/>
  <c r="R824" i="1" a="1"/>
  <c r="R824" i="1" s="1"/>
  <c r="S824" i="1" s="1"/>
  <c r="V824" i="1" s="1"/>
  <c r="Q824" i="1"/>
  <c r="U824" i="1" s="1"/>
  <c r="J825" i="1" a="1"/>
  <c r="J825" i="1" s="1"/>
  <c r="R825" i="1" a="1"/>
  <c r="R825" i="1" s="1"/>
  <c r="S825" i="1" s="1"/>
  <c r="V825" i="1" s="1"/>
  <c r="Q825" i="1"/>
  <c r="U825" i="1" s="1"/>
  <c r="J826" i="1" a="1"/>
  <c r="J826" i="1" s="1"/>
  <c r="R826" i="1" a="1"/>
  <c r="R826" i="1" s="1"/>
  <c r="S826" i="1" s="1"/>
  <c r="V826" i="1" s="1"/>
  <c r="Q826" i="1"/>
  <c r="U826" i="1" s="1"/>
  <c r="J827" i="1" a="1"/>
  <c r="J827" i="1" s="1"/>
  <c r="Q827" i="1"/>
  <c r="U827" i="1" s="1"/>
  <c r="R827" i="1" a="1"/>
  <c r="R827" i="1" s="1"/>
  <c r="S827" i="1" s="1"/>
  <c r="V827" i="1" s="1"/>
  <c r="J828" i="1" a="1"/>
  <c r="J828" i="1" s="1"/>
  <c r="R828" i="1" a="1"/>
  <c r="R828" i="1" s="1"/>
  <c r="S828" i="1" s="1"/>
  <c r="V828" i="1" s="1"/>
  <c r="Q828" i="1"/>
  <c r="U828" i="1" s="1"/>
  <c r="J829" i="1" a="1"/>
  <c r="J829" i="1" s="1"/>
  <c r="Q829" i="1"/>
  <c r="U829" i="1" s="1"/>
  <c r="R829" i="1" a="1"/>
  <c r="R829" i="1" s="1"/>
  <c r="S829" i="1" s="1"/>
  <c r="V829" i="1" s="1"/>
  <c r="J830" i="1" a="1"/>
  <c r="J830" i="1" s="1"/>
  <c r="Q830" i="1"/>
  <c r="U830" i="1" s="1"/>
  <c r="R830" i="1" a="1"/>
  <c r="R830" i="1" s="1"/>
  <c r="S830" i="1" s="1"/>
  <c r="V830" i="1" s="1"/>
  <c r="J831" i="1" a="1"/>
  <c r="J831" i="1" s="1"/>
  <c r="R831" i="1" a="1"/>
  <c r="R831" i="1" s="1"/>
  <c r="S831" i="1" s="1"/>
  <c r="V831" i="1" s="1"/>
  <c r="Q831" i="1"/>
  <c r="U831" i="1" s="1"/>
  <c r="J832" i="1" a="1"/>
  <c r="J832" i="1" s="1"/>
  <c r="Q832" i="1"/>
  <c r="U832" i="1" s="1"/>
  <c r="R832" i="1" a="1"/>
  <c r="R832" i="1" s="1"/>
  <c r="S832" i="1" s="1"/>
  <c r="V832" i="1" s="1"/>
  <c r="J833" i="1" a="1"/>
  <c r="J833" i="1" s="1"/>
  <c r="Q833" i="1"/>
  <c r="U833" i="1" s="1"/>
  <c r="R833" i="1" a="1"/>
  <c r="R833" i="1" s="1"/>
  <c r="S833" i="1" s="1"/>
  <c r="V833" i="1" s="1"/>
  <c r="J834" i="1" a="1"/>
  <c r="J834" i="1" s="1"/>
  <c r="Q834" i="1"/>
  <c r="U834" i="1" s="1"/>
  <c r="R834" i="1" a="1"/>
  <c r="R834" i="1" s="1"/>
  <c r="S834" i="1" s="1"/>
  <c r="V834" i="1" s="1"/>
  <c r="J835" i="1" a="1"/>
  <c r="J835" i="1" s="1"/>
  <c r="Q835" i="1"/>
  <c r="U835" i="1" s="1"/>
  <c r="R835" i="1" a="1"/>
  <c r="R835" i="1" s="1"/>
  <c r="S835" i="1" s="1"/>
  <c r="V835" i="1" s="1"/>
  <c r="J836" i="1" a="1"/>
  <c r="J836" i="1" s="1"/>
  <c r="R836" i="1" a="1"/>
  <c r="R836" i="1" s="1"/>
  <c r="S836" i="1" s="1"/>
  <c r="V836" i="1" s="1"/>
  <c r="Q836" i="1"/>
  <c r="U836" i="1" s="1"/>
  <c r="J837" i="1" a="1"/>
  <c r="J837" i="1" s="1"/>
  <c r="Q837" i="1"/>
  <c r="U837" i="1" s="1"/>
  <c r="R837" i="1" a="1"/>
  <c r="R837" i="1" s="1"/>
  <c r="S837" i="1" s="1"/>
  <c r="V837" i="1" s="1"/>
  <c r="J838" i="1" a="1"/>
  <c r="J838" i="1" s="1"/>
  <c r="Q838" i="1"/>
  <c r="U838" i="1" s="1"/>
  <c r="R838" i="1" a="1"/>
  <c r="R838" i="1" s="1"/>
  <c r="S838" i="1" s="1"/>
  <c r="V838" i="1" s="1"/>
  <c r="J839" i="1" a="1"/>
  <c r="J839" i="1" s="1"/>
  <c r="R839" i="1" a="1"/>
  <c r="R839" i="1" s="1"/>
  <c r="S839" i="1" s="1"/>
  <c r="V839" i="1" s="1"/>
  <c r="Q839" i="1"/>
  <c r="U839" i="1" s="1"/>
  <c r="J840" i="1" a="1"/>
  <c r="J840" i="1" s="1"/>
  <c r="Q840" i="1"/>
  <c r="U840" i="1" s="1"/>
  <c r="R840" i="1" a="1"/>
  <c r="R840" i="1" s="1"/>
  <c r="S840" i="1" s="1"/>
  <c r="V840" i="1" s="1"/>
  <c r="J841" i="1" a="1"/>
  <c r="J841" i="1" s="1"/>
  <c r="R841" i="1" a="1"/>
  <c r="R841" i="1" s="1"/>
  <c r="S841" i="1" s="1"/>
  <c r="V841" i="1" s="1"/>
  <c r="Q841" i="1"/>
  <c r="U841" i="1" s="1"/>
  <c r="J842" i="1" a="1"/>
  <c r="J842" i="1" s="1"/>
  <c r="Q842" i="1"/>
  <c r="U842" i="1" s="1"/>
  <c r="R842" i="1" a="1"/>
  <c r="R842" i="1" s="1"/>
  <c r="S842" i="1" s="1"/>
  <c r="V842" i="1" s="1"/>
  <c r="J843" i="1" a="1"/>
  <c r="J843" i="1" s="1"/>
  <c r="R843" i="1" a="1"/>
  <c r="R843" i="1" s="1"/>
  <c r="S843" i="1" s="1"/>
  <c r="V843" i="1" s="1"/>
  <c r="Q843" i="1"/>
  <c r="U843" i="1" s="1"/>
  <c r="J844" i="1" a="1"/>
  <c r="J844" i="1" s="1"/>
  <c r="R844" i="1" a="1"/>
  <c r="R844" i="1" s="1"/>
  <c r="S844" i="1" s="1"/>
  <c r="V844" i="1" s="1"/>
  <c r="Q844" i="1"/>
  <c r="U844" i="1" s="1"/>
  <c r="J845" i="1" a="1"/>
  <c r="J845" i="1" s="1"/>
  <c r="R845" i="1" a="1"/>
  <c r="R845" i="1" s="1"/>
  <c r="S845" i="1" s="1"/>
  <c r="V845" i="1" s="1"/>
  <c r="Q845" i="1"/>
  <c r="U845" i="1" s="1"/>
  <c r="J846" i="1" a="1"/>
  <c r="J846" i="1" s="1"/>
  <c r="Q846" i="1"/>
  <c r="U846" i="1" s="1"/>
  <c r="R846" i="1" a="1"/>
  <c r="R846" i="1" s="1"/>
  <c r="S846" i="1" s="1"/>
  <c r="V846" i="1" s="1"/>
  <c r="J847" i="1" a="1"/>
  <c r="J847" i="1" s="1"/>
  <c r="Q847" i="1"/>
  <c r="U847" i="1" s="1"/>
  <c r="R847" i="1" a="1"/>
  <c r="R847" i="1" s="1"/>
  <c r="S847" i="1" s="1"/>
  <c r="V847" i="1" s="1"/>
  <c r="J848" i="1" a="1"/>
  <c r="J848" i="1" s="1"/>
  <c r="Q848" i="1"/>
  <c r="U848" i="1" s="1"/>
  <c r="R848" i="1" a="1"/>
  <c r="R848" i="1" s="1"/>
  <c r="S848" i="1" s="1"/>
  <c r="V848" i="1" s="1"/>
  <c r="J849" i="1" a="1"/>
  <c r="J849" i="1" s="1"/>
  <c r="R849" i="1" a="1"/>
  <c r="R849" i="1" s="1"/>
  <c r="S849" i="1" s="1"/>
  <c r="V849" i="1" s="1"/>
  <c r="Q849" i="1"/>
  <c r="U849" i="1" s="1"/>
  <c r="J850" i="1" a="1"/>
  <c r="J850" i="1" s="1"/>
  <c r="R850" i="1" a="1"/>
  <c r="R850" i="1" s="1"/>
  <c r="S850" i="1" s="1"/>
  <c r="V850" i="1" s="1"/>
  <c r="Q850" i="1"/>
  <c r="U850" i="1" s="1"/>
  <c r="J851" i="1" a="1"/>
  <c r="J851" i="1" s="1"/>
  <c r="Q851" i="1"/>
  <c r="U851" i="1" s="1"/>
  <c r="R851" i="1" a="1"/>
  <c r="R851" i="1" s="1"/>
  <c r="S851" i="1" s="1"/>
  <c r="V851" i="1" s="1"/>
  <c r="J852" i="1" a="1"/>
  <c r="J852" i="1" s="1"/>
  <c r="Q852" i="1"/>
  <c r="U852" i="1" s="1"/>
  <c r="R852" i="1" a="1"/>
  <c r="R852" i="1" s="1"/>
  <c r="S852" i="1" s="1"/>
  <c r="V852" i="1" s="1"/>
  <c r="J853" i="1" a="1"/>
  <c r="J853" i="1" s="1"/>
  <c r="R853" i="1" a="1"/>
  <c r="R853" i="1" s="1"/>
  <c r="S853" i="1" s="1"/>
  <c r="V853" i="1" s="1"/>
  <c r="Q853" i="1"/>
  <c r="U853" i="1" s="1"/>
  <c r="J854" i="1" a="1"/>
  <c r="J854" i="1" s="1"/>
  <c r="R854" i="1" a="1"/>
  <c r="R854" i="1" s="1"/>
  <c r="S854" i="1" s="1"/>
  <c r="V854" i="1" s="1"/>
  <c r="Q854" i="1"/>
  <c r="U854" i="1" s="1"/>
  <c r="J855" i="1" a="1"/>
  <c r="J855" i="1" s="1"/>
  <c r="Q855" i="1"/>
  <c r="U855" i="1" s="1"/>
  <c r="R855" i="1" a="1"/>
  <c r="R855" i="1" s="1"/>
  <c r="S855" i="1" s="1"/>
  <c r="V855" i="1" s="1"/>
  <c r="J856" i="1" a="1"/>
  <c r="J856" i="1" s="1"/>
  <c r="R856" i="1" a="1"/>
  <c r="R856" i="1" s="1"/>
  <c r="S856" i="1" s="1"/>
  <c r="V856" i="1" s="1"/>
  <c r="Q856" i="1"/>
  <c r="U856" i="1" s="1"/>
  <c r="J857" i="1" a="1"/>
  <c r="J857" i="1" s="1"/>
  <c r="Q857" i="1"/>
  <c r="U857" i="1" s="1"/>
  <c r="R857" i="1" a="1"/>
  <c r="R857" i="1" s="1"/>
  <c r="S857" i="1" s="1"/>
  <c r="V857" i="1" s="1"/>
  <c r="J858" i="1" a="1"/>
  <c r="J858" i="1" s="1"/>
  <c r="R858" i="1" a="1"/>
  <c r="R858" i="1" s="1"/>
  <c r="S858" i="1" s="1"/>
  <c r="V858" i="1" s="1"/>
  <c r="Q858" i="1"/>
  <c r="U858" i="1" s="1"/>
  <c r="J859" i="1" a="1"/>
  <c r="J859" i="1" s="1"/>
  <c r="Q859" i="1"/>
  <c r="U859" i="1" s="1"/>
  <c r="R859" i="1" a="1"/>
  <c r="R859" i="1" s="1"/>
  <c r="S859" i="1" s="1"/>
  <c r="V859" i="1" s="1"/>
  <c r="J860" i="1" a="1"/>
  <c r="J860" i="1" s="1"/>
  <c r="R860" i="1" a="1"/>
  <c r="R860" i="1" s="1"/>
  <c r="S860" i="1" s="1"/>
  <c r="V860" i="1" s="1"/>
  <c r="Q860" i="1"/>
  <c r="U860" i="1" s="1"/>
  <c r="J861" i="1" a="1"/>
  <c r="J861" i="1" s="1"/>
  <c r="R861" i="1" a="1"/>
  <c r="R861" i="1" s="1"/>
  <c r="S861" i="1" s="1"/>
  <c r="V861" i="1" s="1"/>
  <c r="Q861" i="1"/>
  <c r="U861" i="1" s="1"/>
  <c r="J862" i="1" a="1"/>
  <c r="J862" i="1" s="1"/>
  <c r="R862" i="1" a="1"/>
  <c r="R862" i="1" s="1"/>
  <c r="S862" i="1" s="1"/>
  <c r="V862" i="1" s="1"/>
  <c r="Q862" i="1"/>
  <c r="U862" i="1" s="1"/>
  <c r="J863" i="1" a="1"/>
  <c r="J863" i="1" s="1"/>
  <c r="R863" i="1" a="1"/>
  <c r="R863" i="1" s="1"/>
  <c r="S863" i="1" s="1"/>
  <c r="V863" i="1" s="1"/>
  <c r="Q863" i="1"/>
  <c r="U863" i="1" s="1"/>
  <c r="J864" i="1" a="1"/>
  <c r="J864" i="1" s="1"/>
  <c r="Q864" i="1"/>
  <c r="U864" i="1" s="1"/>
  <c r="R864" i="1" a="1"/>
  <c r="R864" i="1" s="1"/>
  <c r="S864" i="1" s="1"/>
  <c r="V864" i="1" s="1"/>
  <c r="J865" i="1" a="1"/>
  <c r="J865" i="1" s="1"/>
  <c r="R865" i="1" a="1"/>
  <c r="R865" i="1" s="1"/>
  <c r="S865" i="1" s="1"/>
  <c r="V865" i="1" s="1"/>
  <c r="Q865" i="1"/>
  <c r="U865" i="1" s="1"/>
  <c r="J866" i="1" a="1"/>
  <c r="J866" i="1" s="1"/>
  <c r="R866" i="1" a="1"/>
  <c r="R866" i="1" s="1"/>
  <c r="S866" i="1" s="1"/>
  <c r="V866" i="1" s="1"/>
  <c r="Q866" i="1"/>
  <c r="U866" i="1" s="1"/>
  <c r="J867" i="1" a="1"/>
  <c r="J867" i="1" s="1"/>
  <c r="R867" i="1" a="1"/>
  <c r="R867" i="1" s="1"/>
  <c r="S867" i="1" s="1"/>
  <c r="V867" i="1" s="1"/>
  <c r="Q867" i="1"/>
  <c r="U867" i="1" s="1"/>
  <c r="J868" i="1" a="1"/>
  <c r="J868" i="1" s="1"/>
  <c r="R868" i="1" a="1"/>
  <c r="R868" i="1" s="1"/>
  <c r="S868" i="1" s="1"/>
  <c r="V868" i="1" s="1"/>
  <c r="Q868" i="1"/>
  <c r="U868" i="1" s="1"/>
  <c r="J869" i="1" a="1"/>
  <c r="J869" i="1" s="1"/>
  <c r="R869" i="1" a="1"/>
  <c r="R869" i="1" s="1"/>
  <c r="S869" i="1" s="1"/>
  <c r="V869" i="1" s="1"/>
  <c r="Q869" i="1"/>
  <c r="U869" i="1" s="1"/>
  <c r="J870" i="1" a="1"/>
  <c r="J870" i="1" s="1"/>
  <c r="R870" i="1" a="1"/>
  <c r="R870" i="1" s="1"/>
  <c r="S870" i="1" s="1"/>
  <c r="V870" i="1" s="1"/>
  <c r="Q870" i="1"/>
  <c r="U870" i="1" s="1"/>
  <c r="J871" i="1" a="1"/>
  <c r="J871" i="1" s="1"/>
  <c r="R871" i="1" a="1"/>
  <c r="R871" i="1" s="1"/>
  <c r="S871" i="1" s="1"/>
  <c r="V871" i="1" s="1"/>
  <c r="Q871" i="1"/>
  <c r="U871" i="1" s="1"/>
  <c r="J872" i="1" a="1"/>
  <c r="J872" i="1" s="1"/>
  <c r="R872" i="1" a="1"/>
  <c r="R872" i="1" s="1"/>
  <c r="S872" i="1" s="1"/>
  <c r="V872" i="1" s="1"/>
  <c r="Q872" i="1"/>
  <c r="U872" i="1" s="1"/>
  <c r="J873" i="1" a="1"/>
  <c r="J873" i="1" s="1"/>
  <c r="R873" i="1" a="1"/>
  <c r="R873" i="1" s="1"/>
  <c r="S873" i="1" s="1"/>
  <c r="V873" i="1" s="1"/>
  <c r="Q873" i="1"/>
  <c r="U873" i="1" s="1"/>
  <c r="J874" i="1" a="1"/>
  <c r="J874" i="1" s="1"/>
  <c r="R874" i="1" a="1"/>
  <c r="R874" i="1" s="1"/>
  <c r="S874" i="1" s="1"/>
  <c r="V874" i="1" s="1"/>
  <c r="Q874" i="1"/>
  <c r="U874" i="1" s="1"/>
  <c r="J875" i="1" a="1"/>
  <c r="J875" i="1" s="1"/>
  <c r="R875" i="1" a="1"/>
  <c r="R875" i="1" s="1"/>
  <c r="S875" i="1" s="1"/>
  <c r="V875" i="1" s="1"/>
  <c r="Q875" i="1"/>
  <c r="U875" i="1" s="1"/>
  <c r="J876" i="1" a="1"/>
  <c r="J876" i="1" s="1"/>
  <c r="R876" i="1" a="1"/>
  <c r="R876" i="1" s="1"/>
  <c r="S876" i="1" s="1"/>
  <c r="V876" i="1" s="1"/>
  <c r="Q876" i="1"/>
  <c r="U876" i="1" s="1"/>
  <c r="J877" i="1" a="1"/>
  <c r="J877" i="1" s="1"/>
  <c r="Q877" i="1"/>
  <c r="U877" i="1" s="1"/>
  <c r="R877" i="1" a="1"/>
  <c r="R877" i="1" s="1"/>
  <c r="S877" i="1" s="1"/>
  <c r="V877" i="1" s="1"/>
  <c r="J878" i="1" a="1"/>
  <c r="J878" i="1" s="1"/>
  <c r="R878" i="1" a="1"/>
  <c r="R878" i="1" s="1"/>
  <c r="S878" i="1" s="1"/>
  <c r="V878" i="1" s="1"/>
  <c r="Q878" i="1"/>
  <c r="U878" i="1" s="1"/>
  <c r="J879" i="1" a="1"/>
  <c r="J879" i="1" s="1"/>
  <c r="R879" i="1" a="1"/>
  <c r="R879" i="1" s="1"/>
  <c r="S879" i="1" s="1"/>
  <c r="V879" i="1" s="1"/>
  <c r="Q879" i="1"/>
  <c r="U879" i="1" s="1"/>
  <c r="J880" i="1" a="1"/>
  <c r="J880" i="1" s="1"/>
  <c r="R880" i="1" a="1"/>
  <c r="R880" i="1" s="1"/>
  <c r="S880" i="1" s="1"/>
  <c r="V880" i="1" s="1"/>
  <c r="Q880" i="1"/>
  <c r="U880" i="1" s="1"/>
  <c r="J881" i="1" a="1"/>
  <c r="J881" i="1" s="1"/>
  <c r="R881" i="1" a="1"/>
  <c r="R881" i="1" s="1"/>
  <c r="S881" i="1" s="1"/>
  <c r="V881" i="1" s="1"/>
  <c r="Q881" i="1"/>
  <c r="U881" i="1" s="1"/>
  <c r="J882" i="1" a="1"/>
  <c r="J882" i="1" s="1"/>
  <c r="R882" i="1" a="1"/>
  <c r="R882" i="1" s="1"/>
  <c r="S882" i="1" s="1"/>
  <c r="V882" i="1" s="1"/>
  <c r="Q882" i="1"/>
  <c r="U882" i="1" s="1"/>
  <c r="J883" i="1" a="1"/>
  <c r="J883" i="1" s="1"/>
  <c r="R883" i="1" a="1"/>
  <c r="R883" i="1" s="1"/>
  <c r="S883" i="1" s="1"/>
  <c r="V883" i="1" s="1"/>
  <c r="Q883" i="1"/>
  <c r="U883" i="1" s="1"/>
  <c r="J884" i="1" a="1"/>
  <c r="J884" i="1" s="1"/>
  <c r="R884" i="1" a="1"/>
  <c r="R884" i="1" s="1"/>
  <c r="S884" i="1" s="1"/>
  <c r="V884" i="1" s="1"/>
  <c r="Q884" i="1"/>
  <c r="U884" i="1" s="1"/>
  <c r="J885" i="1" a="1"/>
  <c r="J885" i="1" s="1"/>
  <c r="Q885" i="1"/>
  <c r="U885" i="1" s="1"/>
  <c r="R885" i="1" a="1"/>
  <c r="R885" i="1" s="1"/>
  <c r="S885" i="1" s="1"/>
  <c r="V885" i="1" s="1"/>
  <c r="J886" i="1" a="1"/>
  <c r="J886" i="1" s="1"/>
  <c r="Q886" i="1"/>
  <c r="U886" i="1" s="1"/>
  <c r="R886" i="1" a="1"/>
  <c r="R886" i="1" s="1"/>
  <c r="S886" i="1" s="1"/>
  <c r="V886" i="1" s="1"/>
  <c r="J887" i="1" a="1"/>
  <c r="J887" i="1" s="1"/>
  <c r="Q887" i="1"/>
  <c r="U887" i="1" s="1"/>
  <c r="R887" i="1" a="1"/>
  <c r="R887" i="1" s="1"/>
  <c r="S887" i="1" s="1"/>
  <c r="V887" i="1" s="1"/>
  <c r="J888" i="1" a="1"/>
  <c r="J888" i="1" s="1"/>
  <c r="R888" i="1" a="1"/>
  <c r="R888" i="1" s="1"/>
  <c r="S888" i="1" s="1"/>
  <c r="V888" i="1" s="1"/>
  <c r="Q888" i="1"/>
  <c r="U888" i="1" s="1"/>
  <c r="J889" i="1" a="1"/>
  <c r="J889" i="1" s="1"/>
  <c r="R889" i="1" a="1"/>
  <c r="R889" i="1" s="1"/>
  <c r="S889" i="1" s="1"/>
  <c r="V889" i="1" s="1"/>
  <c r="Q889" i="1"/>
  <c r="U889" i="1" s="1"/>
  <c r="J890" i="1" a="1"/>
  <c r="J890" i="1" s="1"/>
  <c r="Q890" i="1"/>
  <c r="U890" i="1" s="1"/>
  <c r="R890" i="1" a="1"/>
  <c r="R890" i="1" s="1"/>
  <c r="S890" i="1" s="1"/>
  <c r="V890" i="1" s="1"/>
  <c r="J891" i="1" a="1"/>
  <c r="J891" i="1" s="1"/>
  <c r="Q891" i="1"/>
  <c r="U891" i="1" s="1"/>
  <c r="R891" i="1" a="1"/>
  <c r="R891" i="1" s="1"/>
  <c r="S891" i="1" s="1"/>
  <c r="V891" i="1" s="1"/>
  <c r="J892" i="1" a="1"/>
  <c r="J892" i="1" s="1"/>
  <c r="Q892" i="1"/>
  <c r="U892" i="1" s="1"/>
  <c r="R892" i="1" a="1"/>
  <c r="R892" i="1" s="1"/>
  <c r="S892" i="1" s="1"/>
  <c r="V892" i="1" s="1"/>
  <c r="J893" i="1" a="1"/>
  <c r="J893" i="1" s="1"/>
  <c r="Q893" i="1"/>
  <c r="U893" i="1" s="1"/>
  <c r="R893" i="1" a="1"/>
  <c r="R893" i="1" s="1"/>
  <c r="S893" i="1" s="1"/>
  <c r="V893" i="1" s="1"/>
  <c r="J894" i="1" a="1"/>
  <c r="J894" i="1" s="1"/>
  <c r="R894" i="1" a="1"/>
  <c r="R894" i="1" s="1"/>
  <c r="S894" i="1" s="1"/>
  <c r="V894" i="1" s="1"/>
  <c r="Q894" i="1"/>
  <c r="U894" i="1" s="1"/>
  <c r="J895" i="1" a="1"/>
  <c r="J895" i="1" s="1"/>
  <c r="R895" i="1" a="1"/>
  <c r="R895" i="1" s="1"/>
  <c r="S895" i="1" s="1"/>
  <c r="V895" i="1" s="1"/>
  <c r="Q895" i="1"/>
  <c r="U895" i="1" s="1"/>
  <c r="J896" i="1" a="1"/>
  <c r="J896" i="1" s="1"/>
  <c r="R896" i="1" a="1"/>
  <c r="R896" i="1" s="1"/>
  <c r="S896" i="1" s="1"/>
  <c r="V896" i="1" s="1"/>
  <c r="Q896" i="1"/>
  <c r="U896" i="1" s="1"/>
  <c r="J897" i="1" a="1"/>
  <c r="J897" i="1" s="1"/>
  <c r="R897" i="1" a="1"/>
  <c r="R897" i="1" s="1"/>
  <c r="S897" i="1" s="1"/>
  <c r="V897" i="1" s="1"/>
  <c r="Q897" i="1"/>
  <c r="U897" i="1" s="1"/>
  <c r="J898" i="1" a="1"/>
  <c r="J898" i="1" s="1"/>
  <c r="R898" i="1" a="1"/>
  <c r="R898" i="1" s="1"/>
  <c r="S898" i="1" s="1"/>
  <c r="V898" i="1" s="1"/>
  <c r="Q898" i="1"/>
  <c r="U898" i="1" s="1"/>
  <c r="J899" i="1" a="1"/>
  <c r="J899" i="1" s="1"/>
  <c r="R899" i="1" a="1"/>
  <c r="R899" i="1" s="1"/>
  <c r="S899" i="1" s="1"/>
  <c r="V899" i="1" s="1"/>
  <c r="Q899" i="1"/>
  <c r="U899" i="1" s="1"/>
  <c r="J900" i="1" a="1"/>
  <c r="J900" i="1" s="1"/>
  <c r="R900" i="1" a="1"/>
  <c r="R900" i="1" s="1"/>
  <c r="S900" i="1" s="1"/>
  <c r="V900" i="1" s="1"/>
  <c r="Q900" i="1"/>
  <c r="U900" i="1" s="1"/>
  <c r="J901" i="1" a="1"/>
  <c r="J901" i="1" s="1"/>
  <c r="Q901" i="1"/>
  <c r="U901" i="1" s="1"/>
  <c r="R901" i="1" a="1"/>
  <c r="R901" i="1" s="1"/>
  <c r="S901" i="1" s="1"/>
  <c r="V901" i="1" s="1"/>
  <c r="J902" i="1" a="1"/>
  <c r="J902" i="1" s="1"/>
  <c r="R902" i="1" a="1"/>
  <c r="R902" i="1" s="1"/>
  <c r="S902" i="1" s="1"/>
  <c r="V902" i="1" s="1"/>
  <c r="Q902" i="1"/>
  <c r="U902" i="1" s="1"/>
  <c r="J903" i="1" a="1"/>
  <c r="J903" i="1" s="1"/>
  <c r="R903" i="1" a="1"/>
  <c r="R903" i="1" s="1"/>
  <c r="S903" i="1" s="1"/>
  <c r="V903" i="1" s="1"/>
  <c r="Q903" i="1"/>
  <c r="U903" i="1" s="1"/>
  <c r="J904" i="1" a="1"/>
  <c r="J904" i="1" s="1"/>
  <c r="R904" i="1" a="1"/>
  <c r="R904" i="1" s="1"/>
  <c r="S904" i="1" s="1"/>
  <c r="V904" i="1" s="1"/>
  <c r="Q904" i="1"/>
  <c r="U904" i="1" s="1"/>
  <c r="J905" i="1" a="1"/>
  <c r="J905" i="1" s="1"/>
  <c r="R905" i="1" a="1"/>
  <c r="R905" i="1" s="1"/>
  <c r="S905" i="1" s="1"/>
  <c r="V905" i="1" s="1"/>
  <c r="Q905" i="1"/>
  <c r="U905" i="1" s="1"/>
  <c r="J906" i="1" a="1"/>
  <c r="J906" i="1" s="1"/>
  <c r="Q906" i="1"/>
  <c r="U906" i="1" s="1"/>
  <c r="R906" i="1" a="1"/>
  <c r="R906" i="1" s="1"/>
  <c r="S906" i="1" s="1"/>
  <c r="V906" i="1" s="1"/>
  <c r="J907" i="1" a="1"/>
  <c r="J907" i="1" s="1"/>
  <c r="R907" i="1" a="1"/>
  <c r="R907" i="1" s="1"/>
  <c r="S907" i="1" s="1"/>
  <c r="V907" i="1" s="1"/>
  <c r="Q907" i="1"/>
  <c r="U907" i="1" s="1"/>
  <c r="J908" i="1" a="1"/>
  <c r="J908" i="1" s="1"/>
  <c r="Q908" i="1"/>
  <c r="U908" i="1" s="1"/>
  <c r="R908" i="1" a="1"/>
  <c r="R908" i="1" s="1"/>
  <c r="S908" i="1" s="1"/>
  <c r="V908" i="1" s="1"/>
  <c r="J909" i="1" a="1"/>
  <c r="J909" i="1" s="1"/>
  <c r="Q909" i="1"/>
  <c r="U909" i="1" s="1"/>
  <c r="R909" i="1" a="1"/>
  <c r="R909" i="1" s="1"/>
  <c r="S909" i="1" s="1"/>
  <c r="V909" i="1" s="1"/>
  <c r="J910" i="1" a="1"/>
  <c r="J910" i="1" s="1"/>
  <c r="R910" i="1" a="1"/>
  <c r="R910" i="1" s="1"/>
  <c r="S910" i="1" s="1"/>
  <c r="V910" i="1" s="1"/>
  <c r="Q910" i="1"/>
  <c r="U910" i="1" s="1"/>
  <c r="J911" i="1" a="1"/>
  <c r="J911" i="1" s="1"/>
  <c r="R911" i="1" a="1"/>
  <c r="R911" i="1" s="1"/>
  <c r="S911" i="1" s="1"/>
  <c r="V911" i="1" s="1"/>
  <c r="Q911" i="1"/>
  <c r="U911" i="1" s="1"/>
  <c r="J912" i="1" a="1"/>
  <c r="J912" i="1" s="1"/>
  <c r="Q912" i="1"/>
  <c r="U912" i="1" s="1"/>
  <c r="R912" i="1" a="1"/>
  <c r="R912" i="1" s="1"/>
  <c r="S912" i="1" s="1"/>
  <c r="V912" i="1" s="1"/>
  <c r="J913" i="1" a="1"/>
  <c r="J913" i="1" s="1"/>
  <c r="Q913" i="1"/>
  <c r="U913" i="1" s="1"/>
  <c r="R913" i="1" a="1"/>
  <c r="R913" i="1" s="1"/>
  <c r="S913" i="1" s="1"/>
  <c r="V913" i="1" s="1"/>
  <c r="J914" i="1" a="1"/>
  <c r="J914" i="1" s="1"/>
  <c r="Q914" i="1"/>
  <c r="U914" i="1" s="1"/>
  <c r="R914" i="1" a="1"/>
  <c r="R914" i="1" s="1"/>
  <c r="S914" i="1" s="1"/>
  <c r="V914" i="1" s="1"/>
  <c r="J915" i="1" a="1"/>
  <c r="J915" i="1" s="1"/>
  <c r="R915" i="1" a="1"/>
  <c r="R915" i="1" s="1"/>
  <c r="S915" i="1" s="1"/>
  <c r="V915" i="1" s="1"/>
  <c r="Q915" i="1"/>
  <c r="U915" i="1" s="1"/>
  <c r="J916" i="1" a="1"/>
  <c r="J916" i="1" s="1"/>
  <c r="Q916" i="1"/>
  <c r="U916" i="1" s="1"/>
  <c r="R916" i="1" a="1"/>
  <c r="R916" i="1" s="1"/>
  <c r="S916" i="1" s="1"/>
  <c r="V916" i="1" s="1"/>
  <c r="J917" i="1" a="1"/>
  <c r="J917" i="1" s="1"/>
  <c r="R917" i="1" a="1"/>
  <c r="R917" i="1" s="1"/>
  <c r="S917" i="1" s="1"/>
  <c r="V917" i="1" s="1"/>
  <c r="Q917" i="1"/>
  <c r="U917" i="1" s="1"/>
  <c r="J918" i="1" a="1"/>
  <c r="J918" i="1" s="1"/>
  <c r="R918" i="1" a="1"/>
  <c r="R918" i="1" s="1"/>
  <c r="S918" i="1" s="1"/>
  <c r="V918" i="1" s="1"/>
  <c r="Q918" i="1"/>
  <c r="U918" i="1" s="1"/>
  <c r="J919" i="1" a="1"/>
  <c r="J919" i="1" s="1"/>
  <c r="R919" i="1" a="1"/>
  <c r="R919" i="1" s="1"/>
  <c r="S919" i="1" s="1"/>
  <c r="V919" i="1" s="1"/>
  <c r="Q919" i="1"/>
  <c r="U919" i="1" s="1"/>
  <c r="J920" i="1" a="1"/>
  <c r="J920" i="1" s="1"/>
  <c r="R920" i="1" a="1"/>
  <c r="R920" i="1" s="1"/>
  <c r="S920" i="1" s="1"/>
  <c r="V920" i="1" s="1"/>
  <c r="Q920" i="1"/>
  <c r="U920" i="1" s="1"/>
  <c r="J921" i="1" a="1"/>
  <c r="J921" i="1" s="1"/>
  <c r="R921" i="1" a="1"/>
  <c r="R921" i="1" s="1"/>
  <c r="S921" i="1" s="1"/>
  <c r="V921" i="1" s="1"/>
  <c r="Q921" i="1"/>
  <c r="U921" i="1" s="1"/>
  <c r="J922" i="1" a="1"/>
  <c r="J922" i="1" s="1"/>
  <c r="Q922" i="1"/>
  <c r="U922" i="1" s="1"/>
  <c r="R922" i="1" a="1"/>
  <c r="R922" i="1" s="1"/>
  <c r="S922" i="1" s="1"/>
  <c r="V922" i="1" s="1"/>
  <c r="J923" i="1" a="1"/>
  <c r="J923" i="1" s="1"/>
  <c r="Q923" i="1"/>
  <c r="U923" i="1" s="1"/>
  <c r="R923" i="1" a="1"/>
  <c r="R923" i="1" s="1"/>
  <c r="S923" i="1" s="1"/>
  <c r="V923" i="1" s="1"/>
  <c r="J924" i="1" a="1"/>
  <c r="J924" i="1" s="1"/>
  <c r="Q924" i="1"/>
  <c r="U924" i="1" s="1"/>
  <c r="R924" i="1" a="1"/>
  <c r="R924" i="1" s="1"/>
  <c r="S924" i="1" s="1"/>
  <c r="V924" i="1" s="1"/>
  <c r="J925" i="1" a="1"/>
  <c r="J925" i="1" s="1"/>
  <c r="R925" i="1" a="1"/>
  <c r="R925" i="1" s="1"/>
  <c r="S925" i="1" s="1"/>
  <c r="V925" i="1" s="1"/>
  <c r="Q925" i="1"/>
  <c r="U925" i="1" s="1"/>
  <c r="J926" i="1" a="1"/>
  <c r="J926" i="1" s="1"/>
  <c r="R926" i="1" a="1"/>
  <c r="R926" i="1" s="1"/>
  <c r="S926" i="1" s="1"/>
  <c r="V926" i="1" s="1"/>
  <c r="Q926" i="1"/>
  <c r="U926" i="1" s="1"/>
  <c r="J927" i="1" a="1"/>
  <c r="J927" i="1" s="1"/>
  <c r="R927" i="1" a="1"/>
  <c r="R927" i="1" s="1"/>
  <c r="S927" i="1" s="1"/>
  <c r="V927" i="1" s="1"/>
  <c r="Q927" i="1"/>
  <c r="U927" i="1" s="1"/>
  <c r="J928" i="1" a="1"/>
  <c r="J928" i="1" s="1"/>
  <c r="R928" i="1" a="1"/>
  <c r="R928" i="1" s="1"/>
  <c r="S928" i="1" s="1"/>
  <c r="V928" i="1" s="1"/>
  <c r="Q928" i="1"/>
  <c r="U928" i="1" s="1"/>
  <c r="J929" i="1" a="1"/>
  <c r="J929" i="1" s="1"/>
  <c r="Q929" i="1"/>
  <c r="U929" i="1" s="1"/>
  <c r="R929" i="1" a="1"/>
  <c r="R929" i="1" s="1"/>
  <c r="S929" i="1" s="1"/>
  <c r="V929" i="1" s="1"/>
  <c r="J930" i="1" a="1"/>
  <c r="J930" i="1" s="1"/>
  <c r="Q930" i="1"/>
  <c r="U930" i="1" s="1"/>
  <c r="R930" i="1" a="1"/>
  <c r="R930" i="1" s="1"/>
  <c r="S930" i="1" s="1"/>
  <c r="V930" i="1" s="1"/>
  <c r="J931" i="1" a="1"/>
  <c r="J931" i="1" s="1"/>
  <c r="R931" i="1" a="1"/>
  <c r="R931" i="1" s="1"/>
  <c r="S931" i="1" s="1"/>
  <c r="V931" i="1" s="1"/>
  <c r="Q931" i="1"/>
  <c r="U931" i="1" s="1"/>
  <c r="J932" i="1" a="1"/>
  <c r="J932" i="1" s="1"/>
  <c r="Q932" i="1"/>
  <c r="U932" i="1" s="1"/>
  <c r="R932" i="1" a="1"/>
  <c r="R932" i="1" s="1"/>
  <c r="S932" i="1" s="1"/>
  <c r="V932" i="1" s="1"/>
  <c r="J933" i="1" a="1"/>
  <c r="J933" i="1" s="1"/>
  <c r="R933" i="1" a="1"/>
  <c r="R933" i="1" s="1"/>
  <c r="S933" i="1" s="1"/>
  <c r="V933" i="1" s="1"/>
  <c r="Q933" i="1"/>
  <c r="U933" i="1" s="1"/>
  <c r="J934" i="1" a="1"/>
  <c r="J934" i="1" s="1"/>
  <c r="Q934" i="1"/>
  <c r="U934" i="1" s="1"/>
  <c r="R934" i="1" a="1"/>
  <c r="R934" i="1" s="1"/>
  <c r="S934" i="1" s="1"/>
  <c r="V934" i="1" s="1"/>
  <c r="J935" i="1" a="1"/>
  <c r="J935" i="1" s="1"/>
  <c r="R935" i="1" a="1"/>
  <c r="R935" i="1" s="1"/>
  <c r="S935" i="1" s="1"/>
  <c r="V935" i="1" s="1"/>
  <c r="Q935" i="1"/>
  <c r="U935" i="1" s="1"/>
  <c r="J936" i="1" a="1"/>
  <c r="J936" i="1" s="1"/>
  <c r="R936" i="1" a="1"/>
  <c r="R936" i="1" s="1"/>
  <c r="S936" i="1" s="1"/>
  <c r="V936" i="1" s="1"/>
  <c r="Q936" i="1"/>
  <c r="U936" i="1" s="1"/>
  <c r="J937" i="1" a="1"/>
  <c r="J937" i="1" s="1"/>
  <c r="R937" i="1" a="1"/>
  <c r="R937" i="1" s="1"/>
  <c r="S937" i="1" s="1"/>
  <c r="V937" i="1" s="1"/>
  <c r="Q937" i="1"/>
  <c r="U937" i="1" s="1"/>
  <c r="J938" i="1" a="1"/>
  <c r="J938" i="1" s="1"/>
  <c r="R938" i="1" a="1"/>
  <c r="R938" i="1" s="1"/>
  <c r="S938" i="1" s="1"/>
  <c r="V938" i="1" s="1"/>
  <c r="Q938" i="1"/>
  <c r="U938" i="1" s="1"/>
  <c r="J939" i="1" a="1"/>
  <c r="J939" i="1" s="1"/>
  <c r="R939" i="1" a="1"/>
  <c r="R939" i="1" s="1"/>
  <c r="S939" i="1" s="1"/>
  <c r="V939" i="1" s="1"/>
  <c r="Q939" i="1"/>
  <c r="U939" i="1" s="1"/>
  <c r="J940" i="1" a="1"/>
  <c r="J940" i="1" s="1"/>
  <c r="Q940" i="1"/>
  <c r="U940" i="1" s="1"/>
  <c r="R940" i="1" a="1"/>
  <c r="R940" i="1" s="1"/>
  <c r="S940" i="1" s="1"/>
  <c r="V940" i="1" s="1"/>
  <c r="J941" i="1" a="1"/>
  <c r="J941" i="1" s="1"/>
  <c r="R941" i="1" a="1"/>
  <c r="R941" i="1" s="1"/>
  <c r="S941" i="1" s="1"/>
  <c r="V941" i="1" s="1"/>
  <c r="Q941" i="1"/>
  <c r="U941" i="1" s="1"/>
  <c r="J942" i="1" a="1"/>
  <c r="J942" i="1" s="1"/>
  <c r="R942" i="1" a="1"/>
  <c r="R942" i="1" s="1"/>
  <c r="S942" i="1" s="1"/>
  <c r="V942" i="1" s="1"/>
  <c r="Q942" i="1"/>
  <c r="U942" i="1" s="1"/>
  <c r="J943" i="1" a="1"/>
  <c r="J943" i="1" s="1"/>
  <c r="R943" i="1" a="1"/>
  <c r="R943" i="1" s="1"/>
  <c r="S943" i="1" s="1"/>
  <c r="V943" i="1" s="1"/>
  <c r="Q943" i="1"/>
  <c r="U943" i="1" s="1"/>
  <c r="J944" i="1" a="1"/>
  <c r="J944" i="1" s="1"/>
  <c r="R944" i="1" a="1"/>
  <c r="R944" i="1" s="1"/>
  <c r="S944" i="1" s="1"/>
  <c r="V944" i="1" s="1"/>
  <c r="Q944" i="1"/>
  <c r="U944" i="1" s="1"/>
  <c r="J945" i="1" a="1"/>
  <c r="J945" i="1" s="1"/>
  <c r="R945" i="1" a="1"/>
  <c r="R945" i="1" s="1"/>
  <c r="S945" i="1" s="1"/>
  <c r="V945" i="1" s="1"/>
  <c r="Q945" i="1"/>
  <c r="U945" i="1" s="1"/>
  <c r="J946" i="1" a="1"/>
  <c r="J946" i="1" s="1"/>
  <c r="Q946" i="1"/>
  <c r="U946" i="1" s="1"/>
  <c r="R946" i="1" a="1"/>
  <c r="R946" i="1" s="1"/>
  <c r="S946" i="1" s="1"/>
  <c r="V946" i="1" s="1"/>
  <c r="J947" i="1" a="1"/>
  <c r="J947" i="1" s="1"/>
  <c r="R947" i="1" a="1"/>
  <c r="R947" i="1" s="1"/>
  <c r="S947" i="1" s="1"/>
  <c r="V947" i="1" s="1"/>
  <c r="Q947" i="1"/>
  <c r="U947" i="1" s="1"/>
  <c r="J948" i="1" a="1"/>
  <c r="J948" i="1" s="1"/>
  <c r="Q948" i="1"/>
  <c r="U948" i="1" s="1"/>
  <c r="R948" i="1" a="1"/>
  <c r="R948" i="1" s="1"/>
  <c r="S948" i="1" s="1"/>
  <c r="V948" i="1" s="1"/>
  <c r="J949" i="1" a="1"/>
  <c r="J949" i="1" s="1"/>
  <c r="R949" i="1" a="1"/>
  <c r="R949" i="1" s="1"/>
  <c r="S949" i="1" s="1"/>
  <c r="V949" i="1" s="1"/>
  <c r="Q949" i="1"/>
  <c r="U949" i="1" s="1"/>
  <c r="J950" i="1" a="1"/>
  <c r="J950" i="1" s="1"/>
  <c r="R950" i="1" a="1"/>
  <c r="R950" i="1" s="1"/>
  <c r="S950" i="1" s="1"/>
  <c r="V950" i="1" s="1"/>
  <c r="Q950" i="1"/>
  <c r="U950" i="1" s="1"/>
  <c r="J951" i="1" a="1"/>
  <c r="J951" i="1" s="1"/>
  <c r="Q951" i="1"/>
  <c r="U951" i="1" s="1"/>
  <c r="R951" i="1" a="1"/>
  <c r="R951" i="1" s="1"/>
  <c r="S951" i="1" s="1"/>
  <c r="V951" i="1" s="1"/>
  <c r="J952" i="1" a="1"/>
  <c r="J952" i="1" s="1"/>
  <c r="R952" i="1" a="1"/>
  <c r="R952" i="1" s="1"/>
  <c r="S952" i="1" s="1"/>
  <c r="V952" i="1" s="1"/>
  <c r="Q952" i="1"/>
  <c r="U952" i="1" s="1"/>
  <c r="J953" i="1" a="1"/>
  <c r="J953" i="1" s="1"/>
  <c r="R953" i="1" a="1"/>
  <c r="R953" i="1" s="1"/>
  <c r="S953" i="1" s="1"/>
  <c r="V953" i="1" s="1"/>
  <c r="Q953" i="1"/>
  <c r="U953" i="1" s="1"/>
  <c r="J954" i="1" a="1"/>
  <c r="J954" i="1" s="1"/>
  <c r="Q954" i="1"/>
  <c r="U954" i="1" s="1"/>
  <c r="R954" i="1" a="1"/>
  <c r="R954" i="1" s="1"/>
  <c r="S954" i="1" s="1"/>
  <c r="V954" i="1" s="1"/>
  <c r="J955" i="1" a="1"/>
  <c r="J955" i="1" s="1"/>
  <c r="Q955" i="1"/>
  <c r="U955" i="1" s="1"/>
  <c r="R955" i="1" a="1"/>
  <c r="R955" i="1" s="1"/>
  <c r="S955" i="1" s="1"/>
  <c r="V955" i="1" s="1"/>
  <c r="J956" i="1" a="1"/>
  <c r="J956" i="1" s="1"/>
  <c r="R956" i="1" a="1"/>
  <c r="R956" i="1" s="1"/>
  <c r="S956" i="1" s="1"/>
  <c r="V956" i="1" s="1"/>
  <c r="Q956" i="1"/>
  <c r="U956" i="1" s="1"/>
  <c r="J957" i="1" a="1"/>
  <c r="J957" i="1" s="1"/>
  <c r="R957" i="1" a="1"/>
  <c r="R957" i="1" s="1"/>
  <c r="S957" i="1" s="1"/>
  <c r="V957" i="1" s="1"/>
  <c r="Q957" i="1"/>
  <c r="U957" i="1" s="1"/>
  <c r="J958" i="1" a="1"/>
  <c r="J958" i="1" s="1"/>
  <c r="Q958" i="1"/>
  <c r="U958" i="1" s="1"/>
  <c r="R958" i="1" a="1"/>
  <c r="R958" i="1" s="1"/>
  <c r="S958" i="1" s="1"/>
  <c r="V958" i="1" s="1"/>
  <c r="J959" i="1" a="1"/>
  <c r="J959" i="1" s="1"/>
  <c r="Q959" i="1"/>
  <c r="U959" i="1" s="1"/>
  <c r="R959" i="1" a="1"/>
  <c r="R959" i="1" s="1"/>
  <c r="S959" i="1" s="1"/>
  <c r="V959" i="1" s="1"/>
  <c r="J960" i="1" a="1"/>
  <c r="J960" i="1" s="1"/>
  <c r="Q960" i="1"/>
  <c r="U960" i="1" s="1"/>
  <c r="R960" i="1" a="1"/>
  <c r="R960" i="1" s="1"/>
  <c r="S960" i="1" s="1"/>
  <c r="V960" i="1" s="1"/>
  <c r="J961" i="1" a="1"/>
  <c r="J961" i="1" s="1"/>
  <c r="Q961" i="1"/>
  <c r="U961" i="1" s="1"/>
  <c r="R961" i="1" a="1"/>
  <c r="R961" i="1" s="1"/>
  <c r="S961" i="1" s="1"/>
  <c r="V961" i="1" s="1"/>
  <c r="J962" i="1" a="1"/>
  <c r="J962" i="1" s="1"/>
  <c r="Q962" i="1"/>
  <c r="U962" i="1" s="1"/>
  <c r="R962" i="1" a="1"/>
  <c r="R962" i="1" s="1"/>
  <c r="S962" i="1" s="1"/>
  <c r="V962" i="1" s="1"/>
  <c r="J963" i="1" a="1"/>
  <c r="J963" i="1" s="1"/>
  <c r="Q963" i="1"/>
  <c r="U963" i="1" s="1"/>
  <c r="R963" i="1" a="1"/>
  <c r="R963" i="1" s="1"/>
  <c r="S963" i="1" s="1"/>
  <c r="V963" i="1" s="1"/>
  <c r="J964" i="1" a="1"/>
  <c r="J964" i="1" s="1"/>
  <c r="R964" i="1" a="1"/>
  <c r="R964" i="1" s="1"/>
  <c r="S964" i="1" s="1"/>
  <c r="V964" i="1" s="1"/>
  <c r="Q964" i="1"/>
  <c r="U964" i="1" s="1"/>
  <c r="J965" i="1" a="1"/>
  <c r="J965" i="1" s="1"/>
  <c r="R965" i="1" a="1"/>
  <c r="R965" i="1" s="1"/>
  <c r="S965" i="1" s="1"/>
  <c r="V965" i="1" s="1"/>
  <c r="Q965" i="1"/>
  <c r="U965" i="1" s="1"/>
  <c r="J966" i="1" a="1"/>
  <c r="J966" i="1" s="1"/>
  <c r="Q966" i="1"/>
  <c r="U966" i="1" s="1"/>
  <c r="R966" i="1" a="1"/>
  <c r="R966" i="1" s="1"/>
  <c r="S966" i="1" s="1"/>
  <c r="V966" i="1" s="1"/>
  <c r="J967" i="1" a="1"/>
  <c r="J967" i="1" s="1"/>
  <c r="R967" i="1" a="1"/>
  <c r="R967" i="1" s="1"/>
  <c r="S967" i="1" s="1"/>
  <c r="V967" i="1" s="1"/>
  <c r="Q967" i="1"/>
  <c r="U967" i="1" s="1"/>
  <c r="J968" i="1" a="1"/>
  <c r="J968" i="1" s="1"/>
  <c r="Q968" i="1"/>
  <c r="U968" i="1" s="1"/>
  <c r="R968" i="1" a="1"/>
  <c r="R968" i="1" s="1"/>
  <c r="S968" i="1" s="1"/>
  <c r="V968" i="1" s="1"/>
  <c r="J969" i="1" a="1"/>
  <c r="J969" i="1" s="1"/>
  <c r="R969" i="1" a="1"/>
  <c r="R969" i="1" s="1"/>
  <c r="S969" i="1" s="1"/>
  <c r="V969" i="1" s="1"/>
  <c r="Q969" i="1"/>
  <c r="U969" i="1" s="1"/>
  <c r="J970" i="1" a="1"/>
  <c r="J970" i="1" s="1"/>
  <c r="Q970" i="1"/>
  <c r="U970" i="1" s="1"/>
  <c r="R970" i="1" a="1"/>
  <c r="R970" i="1" s="1"/>
  <c r="S970" i="1" s="1"/>
  <c r="V970" i="1" s="1"/>
  <c r="J971" i="1" a="1"/>
  <c r="J971" i="1" s="1"/>
  <c r="Q971" i="1"/>
  <c r="U971" i="1" s="1"/>
  <c r="R971" i="1" a="1"/>
  <c r="R971" i="1" s="1"/>
  <c r="S971" i="1" s="1"/>
  <c r="V971" i="1" s="1"/>
  <c r="J972" i="1" a="1"/>
  <c r="J972" i="1" s="1"/>
  <c r="Q972" i="1"/>
  <c r="U972" i="1" s="1"/>
  <c r="R972" i="1" a="1"/>
  <c r="R972" i="1" s="1"/>
  <c r="S972" i="1" s="1"/>
  <c r="V972" i="1" s="1"/>
  <c r="J973" i="1" a="1"/>
  <c r="J973" i="1" s="1"/>
  <c r="R973" i="1" a="1"/>
  <c r="R973" i="1" s="1"/>
  <c r="S973" i="1" s="1"/>
  <c r="V973" i="1" s="1"/>
  <c r="Q973" i="1"/>
  <c r="U973" i="1" s="1"/>
  <c r="J974" i="1" a="1"/>
  <c r="J974" i="1" s="1"/>
  <c r="R974" i="1" a="1"/>
  <c r="R974" i="1" s="1"/>
  <c r="S974" i="1" s="1"/>
  <c r="V974" i="1" s="1"/>
  <c r="Q974" i="1"/>
  <c r="U974" i="1" s="1"/>
  <c r="J975" i="1" a="1"/>
  <c r="J975" i="1" s="1"/>
  <c r="Q975" i="1"/>
  <c r="U975" i="1" s="1"/>
  <c r="R975" i="1" a="1"/>
  <c r="R975" i="1" s="1"/>
  <c r="S975" i="1" s="1"/>
  <c r="V975" i="1" s="1"/>
  <c r="J976" i="1" a="1"/>
  <c r="J976" i="1" s="1"/>
  <c r="R976" i="1" a="1"/>
  <c r="R976" i="1" s="1"/>
  <c r="S976" i="1" s="1"/>
  <c r="V976" i="1" s="1"/>
  <c r="Q976" i="1"/>
  <c r="U976" i="1" s="1"/>
  <c r="J977" i="1" a="1"/>
  <c r="J977" i="1" s="1"/>
  <c r="R977" i="1" a="1"/>
  <c r="R977" i="1" s="1"/>
  <c r="S977" i="1" s="1"/>
  <c r="V977" i="1" s="1"/>
  <c r="Q977" i="1"/>
  <c r="U977" i="1" s="1"/>
  <c r="J978" i="1" a="1"/>
  <c r="J978" i="1" s="1"/>
  <c r="Q978" i="1"/>
  <c r="U978" i="1" s="1"/>
  <c r="R978" i="1" a="1"/>
  <c r="R978" i="1" s="1"/>
  <c r="S978" i="1" s="1"/>
  <c r="V978" i="1" s="1"/>
  <c r="J979" i="1" a="1"/>
  <c r="J979" i="1" s="1"/>
  <c r="R979" i="1" a="1"/>
  <c r="R979" i="1" s="1"/>
  <c r="S979" i="1" s="1"/>
  <c r="V979" i="1" s="1"/>
  <c r="Q979" i="1"/>
  <c r="U979" i="1" s="1"/>
  <c r="J980" i="1" a="1"/>
  <c r="J980" i="1" s="1"/>
  <c r="R980" i="1" a="1"/>
  <c r="R980" i="1" s="1"/>
  <c r="S980" i="1" s="1"/>
  <c r="V980" i="1" s="1"/>
  <c r="Q980" i="1"/>
  <c r="U980" i="1" s="1"/>
  <c r="J981" i="1" a="1"/>
  <c r="J981" i="1" s="1"/>
  <c r="R981" i="1" a="1"/>
  <c r="R981" i="1" s="1"/>
  <c r="S981" i="1" s="1"/>
  <c r="V981" i="1" s="1"/>
  <c r="Q981" i="1"/>
  <c r="U981" i="1" s="1"/>
  <c r="J982" i="1" a="1"/>
  <c r="J982" i="1" s="1"/>
  <c r="Q982" i="1"/>
  <c r="U982" i="1" s="1"/>
  <c r="R982" i="1" a="1"/>
  <c r="R982" i="1" s="1"/>
  <c r="S982" i="1" s="1"/>
  <c r="V982" i="1" s="1"/>
  <c r="J983" i="1" a="1"/>
  <c r="J983" i="1" s="1"/>
  <c r="R983" i="1" a="1"/>
  <c r="R983" i="1" s="1"/>
  <c r="S983" i="1" s="1"/>
  <c r="V983" i="1" s="1"/>
  <c r="Q983" i="1"/>
  <c r="U983" i="1" s="1"/>
  <c r="J984" i="1" a="1"/>
  <c r="J984" i="1" s="1"/>
  <c r="R984" i="1" a="1"/>
  <c r="R984" i="1" s="1"/>
  <c r="S984" i="1" s="1"/>
  <c r="V984" i="1" s="1"/>
  <c r="Q984" i="1"/>
  <c r="U984" i="1" s="1"/>
  <c r="J985" i="1" a="1"/>
  <c r="J985" i="1" s="1"/>
  <c r="Q985" i="1"/>
  <c r="U985" i="1" s="1"/>
  <c r="R985" i="1" a="1"/>
  <c r="R985" i="1" s="1"/>
  <c r="S985" i="1" s="1"/>
  <c r="V985" i="1" s="1"/>
  <c r="J986" i="1" a="1"/>
  <c r="J986" i="1" s="1"/>
  <c r="R986" i="1" a="1"/>
  <c r="R986" i="1" s="1"/>
  <c r="S986" i="1" s="1"/>
  <c r="V986" i="1" s="1"/>
  <c r="Q986" i="1"/>
  <c r="U986" i="1" s="1"/>
  <c r="J987" i="1" a="1"/>
  <c r="J987" i="1" s="1"/>
  <c r="Q987" i="1"/>
  <c r="U987" i="1" s="1"/>
  <c r="R987" i="1" a="1"/>
  <c r="R987" i="1" s="1"/>
  <c r="S987" i="1" s="1"/>
  <c r="V987" i="1" s="1"/>
  <c r="J988" i="1" a="1"/>
  <c r="J988" i="1" s="1"/>
  <c r="R988" i="1" a="1"/>
  <c r="R988" i="1" s="1"/>
  <c r="S988" i="1" s="1"/>
  <c r="V988" i="1" s="1"/>
  <c r="Q988" i="1"/>
  <c r="U988" i="1" s="1"/>
  <c r="J989" i="1" a="1"/>
  <c r="J989" i="1" s="1"/>
  <c r="Q989" i="1"/>
  <c r="U989" i="1" s="1"/>
  <c r="R989" i="1" a="1"/>
  <c r="R989" i="1" s="1"/>
  <c r="S989" i="1" s="1"/>
  <c r="V989" i="1" s="1"/>
  <c r="J990" i="1" a="1"/>
  <c r="J990" i="1" s="1"/>
  <c r="R990" i="1" a="1"/>
  <c r="R990" i="1" s="1"/>
  <c r="S990" i="1" s="1"/>
  <c r="V990" i="1" s="1"/>
  <c r="Q990" i="1"/>
  <c r="U990" i="1" s="1"/>
  <c r="J991" i="1" a="1"/>
  <c r="J991" i="1" s="1"/>
  <c r="R991" i="1" a="1"/>
  <c r="R991" i="1" s="1"/>
  <c r="S991" i="1" s="1"/>
  <c r="V991" i="1" s="1"/>
  <c r="Q991" i="1"/>
  <c r="U991" i="1" s="1"/>
  <c r="J992" i="1" a="1"/>
  <c r="J992" i="1" s="1"/>
  <c r="R992" i="1" a="1"/>
  <c r="R992" i="1" s="1"/>
  <c r="S992" i="1" s="1"/>
  <c r="V992" i="1" s="1"/>
  <c r="Q992" i="1"/>
  <c r="U992" i="1" s="1"/>
  <c r="J993" i="1" a="1"/>
  <c r="J993" i="1" s="1"/>
  <c r="Q993" i="1"/>
  <c r="U993" i="1" s="1"/>
  <c r="R993" i="1" a="1"/>
  <c r="R993" i="1" s="1"/>
  <c r="S993" i="1" s="1"/>
  <c r="V993" i="1" s="1"/>
  <c r="J994" i="1" a="1"/>
  <c r="J994" i="1" s="1"/>
  <c r="R994" i="1" a="1"/>
  <c r="R994" i="1" s="1"/>
  <c r="S994" i="1" s="1"/>
  <c r="V994" i="1" s="1"/>
  <c r="Q994" i="1"/>
  <c r="U994" i="1" s="1"/>
  <c r="J995" i="1" a="1"/>
  <c r="J995" i="1" s="1"/>
  <c r="Q995" i="1"/>
  <c r="U995" i="1" s="1"/>
  <c r="R995" i="1" a="1"/>
  <c r="R995" i="1" s="1"/>
  <c r="S995" i="1" s="1"/>
  <c r="V995" i="1" s="1"/>
  <c r="J996" i="1" a="1"/>
  <c r="J996" i="1" s="1"/>
  <c r="R996" i="1" a="1"/>
  <c r="R996" i="1" s="1"/>
  <c r="S996" i="1" s="1"/>
  <c r="V996" i="1" s="1"/>
  <c r="Q996" i="1"/>
  <c r="U996" i="1" s="1"/>
  <c r="J997" i="1" a="1"/>
  <c r="J997" i="1" s="1"/>
  <c r="Q997" i="1"/>
  <c r="U997" i="1" s="1"/>
  <c r="R997" i="1" a="1"/>
  <c r="R997" i="1" s="1"/>
  <c r="S997" i="1" s="1"/>
  <c r="V997" i="1" s="1"/>
  <c r="J998" i="1" a="1"/>
  <c r="J998" i="1" s="1"/>
  <c r="R998" i="1" a="1"/>
  <c r="R998" i="1" s="1"/>
  <c r="S998" i="1" s="1"/>
  <c r="V998" i="1" s="1"/>
  <c r="Q998" i="1"/>
  <c r="U998" i="1" s="1"/>
  <c r="J999" i="1" a="1"/>
  <c r="J999" i="1" s="1"/>
  <c r="Q999" i="1"/>
  <c r="U999" i="1" s="1"/>
  <c r="R999" i="1" a="1"/>
  <c r="R999" i="1" s="1"/>
  <c r="S999" i="1" s="1"/>
  <c r="V999" i="1" s="1"/>
  <c r="J1000" i="1" a="1"/>
  <c r="J1000" i="1" s="1"/>
  <c r="R1000" i="1" a="1"/>
  <c r="R1000" i="1" s="1"/>
  <c r="S1000" i="1" s="1"/>
  <c r="V1000" i="1" s="1"/>
  <c r="Q1000" i="1"/>
  <c r="U1000" i="1" s="1"/>
  <c r="J9" i="1" a="1"/>
  <c r="J9" i="1" s="1"/>
  <c r="K9" i="1" s="1"/>
  <c r="N9" i="1" s="1"/>
  <c r="O9" i="1" s="1"/>
  <c r="R9" i="1" a="1"/>
  <c r="R9" i="1" s="1"/>
  <c r="S9" i="1" s="1"/>
  <c r="V9" i="1" s="1"/>
  <c r="Q9" i="1"/>
  <c r="U9" i="1" s="1"/>
  <c r="O227" i="1"/>
  <c r="N227" i="1"/>
  <c r="N228" i="1"/>
  <c r="O228" i="1"/>
  <c r="N229" i="1"/>
  <c r="O229" i="1"/>
  <c r="O230" i="1"/>
  <c r="N230" i="1"/>
  <c r="O231" i="1"/>
  <c r="N231" i="1"/>
  <c r="N232" i="1"/>
  <c r="O232" i="1"/>
  <c r="N233" i="1"/>
  <c r="O233" i="1"/>
  <c r="N234" i="1"/>
  <c r="O234" i="1"/>
  <c r="N235" i="1"/>
  <c r="O235" i="1"/>
  <c r="O236" i="1"/>
  <c r="N236" i="1"/>
  <c r="O237" i="1"/>
  <c r="N237" i="1"/>
  <c r="O238" i="1"/>
  <c r="N238" i="1"/>
  <c r="O239" i="1"/>
  <c r="N239" i="1"/>
  <c r="O240" i="1"/>
  <c r="N240" i="1"/>
  <c r="O241" i="1"/>
  <c r="N241" i="1"/>
  <c r="O242" i="1"/>
  <c r="N242" i="1"/>
  <c r="O243" i="1"/>
  <c r="N243" i="1"/>
  <c r="O244" i="1"/>
  <c r="N244" i="1"/>
  <c r="N245" i="1"/>
  <c r="O245" i="1"/>
  <c r="O246" i="1"/>
  <c r="N246" i="1"/>
  <c r="N247" i="1"/>
  <c r="O247" i="1"/>
  <c r="N248" i="1"/>
  <c r="O248" i="1"/>
  <c r="N249" i="1"/>
  <c r="O249" i="1"/>
  <c r="O250" i="1"/>
  <c r="N250" i="1"/>
  <c r="N251" i="1"/>
  <c r="O251" i="1"/>
  <c r="O252" i="1"/>
  <c r="N252" i="1"/>
  <c r="N253" i="1"/>
  <c r="O253" i="1"/>
  <c r="O254" i="1"/>
  <c r="N254" i="1"/>
  <c r="O255" i="1"/>
  <c r="N255" i="1"/>
  <c r="O256" i="1"/>
  <c r="N256" i="1"/>
  <c r="O257" i="1"/>
  <c r="N257" i="1"/>
  <c r="O258" i="1"/>
  <c r="N258" i="1"/>
  <c r="O259" i="1"/>
  <c r="N259" i="1"/>
  <c r="N260" i="1"/>
  <c r="O260" i="1"/>
  <c r="O261" i="1"/>
  <c r="N261" i="1"/>
  <c r="O262" i="1"/>
  <c r="N262" i="1"/>
  <c r="N263" i="1"/>
  <c r="O263" i="1"/>
  <c r="N264" i="1"/>
  <c r="O264" i="1"/>
  <c r="N265" i="1"/>
  <c r="O265" i="1"/>
  <c r="N266" i="1"/>
  <c r="O266" i="1"/>
  <c r="O267" i="1"/>
  <c r="N267" i="1"/>
  <c r="N268" i="1"/>
  <c r="O268" i="1"/>
  <c r="O269" i="1"/>
  <c r="N269" i="1"/>
  <c r="N270" i="1"/>
  <c r="O270" i="1"/>
  <c r="O271" i="1"/>
  <c r="N271" i="1"/>
  <c r="N272" i="1"/>
  <c r="O272" i="1"/>
  <c r="O273" i="1"/>
  <c r="N273" i="1"/>
  <c r="O274" i="1"/>
  <c r="N274" i="1"/>
  <c r="O275" i="1"/>
  <c r="N275" i="1"/>
  <c r="O276" i="1"/>
  <c r="N276" i="1"/>
  <c r="O277" i="1"/>
  <c r="N277" i="1"/>
  <c r="O278" i="1"/>
  <c r="N278" i="1"/>
  <c r="O279" i="1"/>
  <c r="N279" i="1"/>
  <c r="N280" i="1"/>
  <c r="O280" i="1"/>
  <c r="O281" i="1"/>
  <c r="N281" i="1"/>
  <c r="O282" i="1"/>
  <c r="N282" i="1"/>
  <c r="O283" i="1"/>
  <c r="N283" i="1"/>
  <c r="O284" i="1"/>
  <c r="N284" i="1"/>
  <c r="O285" i="1"/>
  <c r="N285" i="1"/>
  <c r="O286" i="1"/>
  <c r="N286" i="1"/>
  <c r="O287" i="1"/>
  <c r="N287" i="1"/>
  <c r="O288" i="1"/>
  <c r="N288" i="1"/>
  <c r="N289" i="1"/>
  <c r="O289" i="1"/>
  <c r="O290" i="1"/>
  <c r="N290" i="1"/>
  <c r="O291" i="1"/>
  <c r="N291" i="1"/>
  <c r="O292" i="1"/>
  <c r="N292" i="1"/>
  <c r="O293" i="1"/>
  <c r="N293" i="1"/>
  <c r="O294" i="1"/>
  <c r="N294" i="1"/>
  <c r="N295" i="1"/>
  <c r="O295" i="1"/>
  <c r="N296" i="1"/>
  <c r="O296" i="1"/>
  <c r="N297" i="1"/>
  <c r="O297" i="1"/>
  <c r="N298" i="1"/>
  <c r="O298" i="1"/>
  <c r="N299" i="1"/>
  <c r="O299" i="1"/>
  <c r="O300" i="1"/>
  <c r="N300" i="1"/>
  <c r="N301" i="1"/>
  <c r="O301" i="1"/>
  <c r="N302" i="1"/>
  <c r="O302" i="1"/>
  <c r="O303" i="1"/>
  <c r="N303" i="1"/>
  <c r="O304" i="1"/>
  <c r="N304" i="1"/>
  <c r="O305" i="1"/>
  <c r="N305" i="1"/>
  <c r="N306" i="1"/>
  <c r="O306" i="1"/>
  <c r="N307" i="1"/>
  <c r="O307" i="1"/>
  <c r="N308" i="1"/>
  <c r="O308" i="1"/>
  <c r="N309" i="1"/>
  <c r="O309" i="1"/>
  <c r="O310" i="1"/>
  <c r="N310" i="1"/>
  <c r="N311" i="1"/>
  <c r="O311" i="1"/>
  <c r="N312" i="1"/>
  <c r="O312" i="1"/>
  <c r="N313" i="1"/>
  <c r="O313" i="1"/>
  <c r="N314" i="1"/>
  <c r="O314" i="1"/>
  <c r="N315" i="1"/>
  <c r="O315" i="1"/>
  <c r="N316" i="1"/>
  <c r="O316" i="1"/>
  <c r="N317" i="1"/>
  <c r="O317" i="1"/>
  <c r="N318" i="1"/>
  <c r="O318" i="1"/>
  <c r="O319" i="1"/>
  <c r="N319" i="1"/>
  <c r="N320" i="1"/>
  <c r="O320" i="1"/>
  <c r="O321" i="1"/>
  <c r="N321" i="1"/>
  <c r="O322" i="1"/>
  <c r="N322" i="1"/>
  <c r="O323" i="1"/>
  <c r="N323" i="1"/>
  <c r="N324" i="1"/>
  <c r="O324" i="1"/>
  <c r="O325" i="1"/>
  <c r="N325" i="1"/>
  <c r="N326" i="1"/>
  <c r="O326" i="1"/>
  <c r="O327" i="1"/>
  <c r="N327" i="1"/>
  <c r="O328" i="1"/>
  <c r="N328" i="1"/>
  <c r="N329" i="1"/>
  <c r="O329" i="1"/>
  <c r="N330" i="1"/>
  <c r="O330" i="1"/>
  <c r="O331" i="1"/>
  <c r="N331" i="1"/>
  <c r="N332" i="1"/>
  <c r="O332" i="1"/>
  <c r="O333" i="1"/>
  <c r="N333" i="1"/>
  <c r="O334" i="1"/>
  <c r="N334" i="1"/>
  <c r="N335" i="1"/>
  <c r="O335" i="1"/>
  <c r="O336" i="1"/>
  <c r="N336" i="1"/>
  <c r="N337" i="1"/>
  <c r="O337" i="1"/>
  <c r="N338" i="1"/>
  <c r="O338" i="1"/>
  <c r="N339" i="1"/>
  <c r="O339" i="1"/>
  <c r="O340" i="1"/>
  <c r="N340" i="1"/>
  <c r="N341" i="1"/>
  <c r="O341" i="1"/>
  <c r="N342" i="1"/>
  <c r="O342" i="1"/>
  <c r="N343" i="1"/>
  <c r="O343" i="1"/>
  <c r="N344" i="1"/>
  <c r="O344" i="1"/>
  <c r="N345" i="1"/>
  <c r="O345" i="1"/>
  <c r="N346" i="1"/>
  <c r="O346" i="1"/>
  <c r="N347" i="1"/>
  <c r="O347" i="1"/>
  <c r="O348" i="1"/>
  <c r="N348" i="1"/>
  <c r="N349" i="1"/>
  <c r="O349" i="1"/>
  <c r="O350" i="1"/>
  <c r="N350" i="1"/>
  <c r="N351" i="1"/>
  <c r="O351" i="1"/>
  <c r="O352" i="1"/>
  <c r="N352" i="1"/>
  <c r="O353" i="1"/>
  <c r="N353" i="1"/>
  <c r="O354" i="1"/>
  <c r="N354" i="1"/>
  <c r="N355" i="1"/>
  <c r="O355" i="1"/>
  <c r="N356" i="1"/>
  <c r="O356" i="1"/>
  <c r="N357" i="1"/>
  <c r="O357" i="1"/>
  <c r="O358" i="1"/>
  <c r="N358" i="1"/>
  <c r="O359" i="1"/>
  <c r="N359" i="1"/>
  <c r="N360" i="1"/>
  <c r="O360" i="1"/>
  <c r="N361" i="1"/>
  <c r="O361" i="1"/>
  <c r="N362" i="1"/>
  <c r="O362" i="1"/>
  <c r="O363" i="1"/>
  <c r="N363" i="1"/>
  <c r="O364" i="1"/>
  <c r="N364" i="1"/>
  <c r="N365" i="1"/>
  <c r="O365" i="1"/>
  <c r="O366" i="1"/>
  <c r="N366" i="1"/>
  <c r="O367" i="1"/>
  <c r="N367" i="1"/>
  <c r="N368" i="1"/>
  <c r="O368" i="1"/>
  <c r="O369" i="1"/>
  <c r="N369" i="1"/>
  <c r="O370" i="1"/>
  <c r="N370" i="1"/>
  <c r="N371" i="1"/>
  <c r="O371" i="1"/>
  <c r="N372" i="1"/>
  <c r="O372" i="1"/>
  <c r="N373" i="1"/>
  <c r="O373" i="1"/>
  <c r="O374" i="1"/>
  <c r="N374" i="1"/>
  <c r="N375" i="1"/>
  <c r="O375" i="1"/>
  <c r="O376" i="1"/>
  <c r="N376" i="1"/>
  <c r="N377" i="1"/>
  <c r="O377" i="1"/>
  <c r="N378" i="1"/>
  <c r="O378" i="1"/>
  <c r="N379" i="1"/>
  <c r="O379" i="1"/>
  <c r="O380" i="1"/>
  <c r="N380" i="1"/>
  <c r="O381" i="1"/>
  <c r="N381" i="1"/>
  <c r="N382" i="1"/>
  <c r="O382" i="1"/>
  <c r="N383" i="1"/>
  <c r="O383" i="1"/>
  <c r="N384" i="1"/>
  <c r="O384" i="1"/>
  <c r="N385" i="1"/>
  <c r="O385" i="1"/>
  <c r="N386" i="1"/>
  <c r="O386" i="1"/>
  <c r="O387" i="1"/>
  <c r="N387" i="1"/>
  <c r="O388" i="1"/>
  <c r="N388" i="1"/>
  <c r="O389" i="1"/>
  <c r="N389" i="1"/>
  <c r="O390" i="1"/>
  <c r="N390" i="1"/>
  <c r="O391" i="1"/>
  <c r="N391" i="1"/>
  <c r="N392" i="1"/>
  <c r="O392" i="1"/>
  <c r="N393" i="1"/>
  <c r="O393" i="1"/>
  <c r="N394" i="1"/>
  <c r="O394" i="1"/>
  <c r="N395" i="1"/>
  <c r="O395" i="1"/>
  <c r="N396" i="1"/>
  <c r="O396" i="1"/>
  <c r="N397" i="1"/>
  <c r="O397" i="1"/>
  <c r="O398" i="1"/>
  <c r="N398" i="1"/>
  <c r="N399" i="1"/>
  <c r="O399" i="1"/>
  <c r="O400" i="1"/>
  <c r="N400" i="1"/>
  <c r="N401" i="1"/>
  <c r="O401" i="1"/>
  <c r="O402" i="1"/>
  <c r="N402" i="1"/>
  <c r="N403" i="1"/>
  <c r="O403" i="1"/>
  <c r="O404" i="1"/>
  <c r="N404" i="1"/>
  <c r="O405" i="1"/>
  <c r="N405" i="1"/>
  <c r="O406" i="1"/>
  <c r="N406" i="1"/>
  <c r="N407" i="1"/>
  <c r="O407" i="1"/>
  <c r="N408" i="1"/>
  <c r="O408" i="1"/>
  <c r="N409" i="1"/>
  <c r="O409" i="1"/>
  <c r="N410" i="1"/>
  <c r="O410" i="1"/>
  <c r="N411" i="1"/>
  <c r="O411" i="1"/>
  <c r="N412" i="1"/>
  <c r="O412" i="1"/>
  <c r="N413" i="1"/>
  <c r="O413" i="1"/>
  <c r="O414" i="1"/>
  <c r="N414" i="1"/>
  <c r="N415" i="1"/>
  <c r="O415" i="1"/>
  <c r="N416" i="1"/>
  <c r="O416" i="1"/>
  <c r="O417" i="1"/>
  <c r="N417" i="1"/>
  <c r="N418" i="1"/>
  <c r="O418" i="1"/>
  <c r="N419" i="1"/>
  <c r="O419" i="1"/>
  <c r="N420" i="1"/>
  <c r="O420" i="1"/>
  <c r="O421" i="1"/>
  <c r="N421" i="1"/>
  <c r="N422" i="1"/>
  <c r="O422" i="1"/>
  <c r="N423" i="1"/>
  <c r="O423" i="1"/>
  <c r="O424" i="1"/>
  <c r="N424" i="1"/>
  <c r="O425" i="1"/>
  <c r="N425" i="1"/>
  <c r="O426" i="1"/>
  <c r="N426" i="1"/>
  <c r="N427" i="1"/>
  <c r="O427" i="1"/>
  <c r="N428" i="1"/>
  <c r="O428" i="1"/>
  <c r="N429" i="1"/>
  <c r="O429" i="1"/>
  <c r="N430" i="1"/>
  <c r="O430" i="1"/>
  <c r="N431" i="1"/>
  <c r="O431" i="1"/>
  <c r="N432" i="1"/>
  <c r="O432" i="1"/>
  <c r="O433" i="1"/>
  <c r="N433" i="1"/>
  <c r="N434" i="1"/>
  <c r="O434" i="1"/>
  <c r="N435" i="1"/>
  <c r="O435" i="1"/>
  <c r="N436" i="1"/>
  <c r="O436" i="1"/>
  <c r="N437" i="1"/>
  <c r="O437" i="1"/>
  <c r="N438" i="1"/>
  <c r="O438" i="1"/>
  <c r="N439" i="1"/>
  <c r="O439" i="1"/>
  <c r="N440" i="1"/>
  <c r="O440" i="1"/>
  <c r="N441" i="1"/>
  <c r="O441" i="1"/>
  <c r="N442" i="1"/>
  <c r="O442" i="1"/>
  <c r="N443" i="1"/>
  <c r="O443" i="1"/>
  <c r="O444" i="1"/>
  <c r="N444" i="1"/>
  <c r="N445" i="1"/>
  <c r="O445" i="1"/>
  <c r="N446" i="1"/>
  <c r="O446" i="1"/>
  <c r="N447" i="1"/>
  <c r="O447" i="1"/>
  <c r="N448" i="1"/>
  <c r="O448" i="1"/>
  <c r="O449" i="1"/>
  <c r="N449" i="1"/>
  <c r="N450" i="1"/>
  <c r="O450" i="1"/>
  <c r="N451" i="1"/>
  <c r="O451" i="1"/>
  <c r="O452" i="1"/>
  <c r="N452" i="1"/>
  <c r="O453" i="1"/>
  <c r="N453" i="1"/>
  <c r="N454" i="1"/>
  <c r="O454" i="1"/>
  <c r="O455" i="1"/>
  <c r="N455" i="1"/>
  <c r="N456" i="1"/>
  <c r="O456" i="1"/>
  <c r="O457" i="1"/>
  <c r="N457" i="1"/>
  <c r="N458" i="1"/>
  <c r="O458" i="1"/>
  <c r="O459" i="1"/>
  <c r="N459" i="1"/>
  <c r="N460" i="1"/>
  <c r="O460" i="1"/>
  <c r="N461" i="1"/>
  <c r="O461" i="1"/>
  <c r="O462" i="1"/>
  <c r="N462" i="1"/>
  <c r="N463" i="1"/>
  <c r="O463" i="1"/>
  <c r="N464" i="1"/>
  <c r="O464" i="1"/>
  <c r="O465" i="1"/>
  <c r="N465" i="1"/>
  <c r="N466" i="1"/>
  <c r="O466" i="1"/>
  <c r="O467" i="1"/>
  <c r="N467" i="1"/>
  <c r="N468" i="1"/>
  <c r="O468" i="1"/>
  <c r="O469" i="1"/>
  <c r="N469" i="1"/>
  <c r="N470" i="1"/>
  <c r="O470" i="1"/>
  <c r="O471" i="1"/>
  <c r="N471" i="1"/>
  <c r="N472" i="1"/>
  <c r="O472" i="1"/>
  <c r="O473" i="1"/>
  <c r="N473" i="1"/>
  <c r="N474" i="1"/>
  <c r="O474" i="1"/>
  <c r="O475" i="1"/>
  <c r="N475" i="1"/>
  <c r="N476" i="1"/>
  <c r="O476" i="1"/>
  <c r="N477" i="1"/>
  <c r="O477" i="1"/>
  <c r="O478" i="1"/>
  <c r="N478" i="1"/>
  <c r="N479" i="1"/>
  <c r="O479" i="1"/>
  <c r="N480" i="1"/>
  <c r="O480" i="1"/>
  <c r="N481" i="1"/>
  <c r="O481" i="1"/>
  <c r="N482" i="1"/>
  <c r="O482" i="1"/>
  <c r="N483" i="1"/>
  <c r="O483" i="1"/>
  <c r="N484" i="1"/>
  <c r="O484" i="1"/>
  <c r="N485" i="1"/>
  <c r="O485" i="1"/>
  <c r="N486" i="1"/>
  <c r="O486" i="1"/>
  <c r="N487" i="1"/>
  <c r="O487" i="1"/>
  <c r="O488" i="1"/>
  <c r="N488" i="1"/>
  <c r="N489" i="1"/>
  <c r="O489" i="1"/>
  <c r="O490" i="1"/>
  <c r="N490" i="1"/>
  <c r="N491" i="1"/>
  <c r="O491" i="1"/>
  <c r="N492" i="1"/>
  <c r="O492" i="1"/>
  <c r="N493" i="1"/>
  <c r="O493" i="1"/>
  <c r="N494" i="1"/>
  <c r="O494" i="1"/>
  <c r="O495" i="1"/>
  <c r="N495" i="1"/>
  <c r="N496" i="1"/>
  <c r="O496" i="1"/>
  <c r="O497" i="1"/>
  <c r="N497" i="1"/>
  <c r="N498" i="1"/>
  <c r="O498" i="1"/>
  <c r="N499" i="1"/>
  <c r="O499" i="1"/>
  <c r="O500" i="1"/>
  <c r="N500" i="1"/>
  <c r="O501" i="1"/>
  <c r="N501" i="1"/>
  <c r="N502" i="1"/>
  <c r="O502" i="1"/>
  <c r="O503" i="1"/>
  <c r="N503" i="1"/>
  <c r="N504" i="1"/>
  <c r="O504" i="1"/>
  <c r="N505" i="1"/>
  <c r="O505" i="1"/>
  <c r="O506" i="1"/>
  <c r="N506" i="1"/>
  <c r="N507" i="1"/>
  <c r="O507" i="1"/>
  <c r="O508" i="1"/>
  <c r="N508" i="1"/>
  <c r="O509" i="1"/>
  <c r="N509" i="1"/>
  <c r="N510" i="1"/>
  <c r="O510" i="1"/>
  <c r="O511" i="1"/>
  <c r="N511" i="1"/>
  <c r="O512" i="1"/>
  <c r="N512" i="1"/>
  <c r="O513" i="1"/>
  <c r="N513" i="1"/>
  <c r="N514" i="1"/>
  <c r="O514" i="1"/>
  <c r="O515" i="1"/>
  <c r="N515" i="1"/>
  <c r="O516" i="1"/>
  <c r="N516" i="1"/>
  <c r="N517" i="1"/>
  <c r="O517" i="1"/>
  <c r="O518" i="1"/>
  <c r="N518" i="1"/>
  <c r="O519" i="1"/>
  <c r="N519" i="1"/>
  <c r="N520" i="1"/>
  <c r="O520" i="1"/>
  <c r="N521" i="1"/>
  <c r="O521" i="1"/>
  <c r="O522" i="1"/>
  <c r="N522" i="1"/>
  <c r="N523" i="1"/>
  <c r="O523" i="1"/>
  <c r="N524" i="1"/>
  <c r="O524" i="1"/>
  <c r="N525" i="1"/>
  <c r="O525" i="1"/>
  <c r="N526" i="1"/>
  <c r="O526" i="1"/>
  <c r="N527" i="1"/>
  <c r="O527" i="1"/>
  <c r="N528" i="1"/>
  <c r="O528" i="1"/>
  <c r="N529" i="1"/>
  <c r="O529" i="1"/>
  <c r="N530" i="1"/>
  <c r="O530" i="1"/>
  <c r="N531" i="1"/>
  <c r="O531" i="1"/>
  <c r="O532" i="1"/>
  <c r="N532" i="1"/>
  <c r="O533" i="1"/>
  <c r="N533" i="1"/>
  <c r="N534" i="1"/>
  <c r="O534" i="1"/>
  <c r="N535" i="1"/>
  <c r="O535" i="1"/>
  <c r="N536" i="1"/>
  <c r="O536" i="1"/>
  <c r="N537" i="1"/>
  <c r="O537" i="1"/>
  <c r="N538" i="1"/>
  <c r="O538" i="1"/>
  <c r="N539" i="1"/>
  <c r="O539" i="1"/>
  <c r="N540" i="1"/>
  <c r="O540" i="1"/>
  <c r="O541" i="1"/>
  <c r="N541" i="1"/>
  <c r="O542" i="1"/>
  <c r="N542" i="1"/>
  <c r="O543" i="1"/>
  <c r="N543" i="1"/>
  <c r="N544" i="1"/>
  <c r="O544" i="1"/>
  <c r="O545" i="1"/>
  <c r="N545" i="1"/>
  <c r="N546" i="1"/>
  <c r="O546" i="1"/>
  <c r="N547" i="1"/>
  <c r="O547" i="1"/>
  <c r="O548" i="1"/>
  <c r="N548" i="1"/>
  <c r="N549" i="1"/>
  <c r="O549" i="1"/>
  <c r="O550" i="1"/>
  <c r="N550" i="1"/>
  <c r="N551" i="1"/>
  <c r="O551" i="1"/>
  <c r="O552" i="1"/>
  <c r="N552" i="1"/>
  <c r="N553" i="1"/>
  <c r="O553" i="1"/>
  <c r="N554" i="1"/>
  <c r="O554" i="1"/>
  <c r="O555" i="1"/>
  <c r="N555" i="1"/>
  <c r="N556" i="1"/>
  <c r="O556" i="1"/>
  <c r="O557" i="1"/>
  <c r="N557" i="1"/>
  <c r="N558" i="1"/>
  <c r="O558" i="1"/>
  <c r="N559" i="1"/>
  <c r="O559" i="1"/>
  <c r="O560" i="1"/>
  <c r="N560" i="1"/>
  <c r="N561" i="1"/>
  <c r="O561" i="1"/>
  <c r="O562" i="1"/>
  <c r="N562" i="1"/>
  <c r="O806" i="1"/>
  <c r="N806" i="1"/>
  <c r="N807" i="1"/>
  <c r="O807" i="1"/>
  <c r="O808" i="1"/>
  <c r="N808" i="1"/>
  <c r="N809" i="1"/>
  <c r="O809" i="1"/>
  <c r="O810" i="1"/>
  <c r="N810" i="1"/>
  <c r="O811" i="1"/>
  <c r="N811" i="1"/>
  <c r="O812" i="1"/>
  <c r="N812" i="1"/>
  <c r="N813" i="1"/>
  <c r="O813" i="1"/>
  <c r="O814" i="1"/>
  <c r="N814" i="1"/>
  <c r="O815" i="1"/>
  <c r="N815" i="1"/>
  <c r="O816" i="1"/>
  <c r="N816" i="1"/>
  <c r="N817" i="1"/>
  <c r="O817" i="1"/>
  <c r="N818" i="1"/>
  <c r="O818" i="1"/>
  <c r="N819" i="1"/>
  <c r="O819" i="1"/>
  <c r="O820" i="1"/>
  <c r="N820" i="1"/>
  <c r="N821" i="1"/>
  <c r="O821" i="1"/>
  <c r="N822" i="1"/>
  <c r="O822" i="1"/>
  <c r="N823" i="1"/>
  <c r="O823" i="1"/>
  <c r="O824" i="1"/>
  <c r="N824" i="1"/>
  <c r="N825" i="1"/>
  <c r="O825" i="1"/>
  <c r="N826" i="1"/>
  <c r="O826" i="1"/>
  <c r="N827" i="1"/>
  <c r="O827" i="1"/>
  <c r="N828" i="1"/>
  <c r="O828" i="1"/>
  <c r="N829" i="1"/>
  <c r="O829" i="1"/>
  <c r="O830" i="1"/>
  <c r="N830" i="1"/>
  <c r="N831" i="1"/>
  <c r="O831" i="1"/>
  <c r="N832" i="1"/>
  <c r="O832" i="1"/>
  <c r="N833" i="1"/>
  <c r="O833" i="1"/>
  <c r="N834" i="1"/>
  <c r="O834" i="1"/>
  <c r="N835" i="1"/>
  <c r="O835" i="1"/>
  <c r="N836" i="1"/>
  <c r="O836" i="1"/>
  <c r="N837" i="1"/>
  <c r="O837" i="1"/>
  <c r="N838" i="1"/>
  <c r="O838" i="1"/>
  <c r="N839" i="1"/>
  <c r="O839" i="1"/>
  <c r="N840" i="1"/>
  <c r="O840" i="1"/>
  <c r="O841" i="1"/>
  <c r="N841" i="1"/>
  <c r="O842" i="1"/>
  <c r="N842" i="1"/>
  <c r="O843" i="1"/>
  <c r="N843" i="1"/>
  <c r="O844" i="1"/>
  <c r="N844" i="1"/>
  <c r="O845" i="1"/>
  <c r="N845" i="1"/>
  <c r="O846" i="1"/>
  <c r="N846" i="1"/>
  <c r="O847" i="1"/>
  <c r="N847" i="1"/>
  <c r="O848" i="1"/>
  <c r="N848" i="1"/>
  <c r="O849" i="1"/>
  <c r="N849" i="1"/>
  <c r="N850" i="1"/>
  <c r="O850" i="1"/>
  <c r="O851" i="1"/>
  <c r="N851" i="1"/>
  <c r="O852" i="1"/>
  <c r="N852" i="1"/>
  <c r="O853" i="1"/>
  <c r="N853" i="1"/>
  <c r="N854" i="1"/>
  <c r="O854" i="1"/>
  <c r="N855" i="1"/>
  <c r="O855" i="1"/>
  <c r="N856" i="1"/>
  <c r="O856" i="1"/>
  <c r="N857" i="1"/>
  <c r="O857" i="1"/>
  <c r="N858" i="1"/>
  <c r="O858" i="1"/>
  <c r="N859" i="1"/>
  <c r="O859" i="1"/>
  <c r="N860" i="1"/>
  <c r="O860" i="1"/>
  <c r="N861" i="1"/>
  <c r="O861" i="1"/>
  <c r="N862" i="1"/>
  <c r="O862" i="1"/>
  <c r="O863" i="1"/>
  <c r="N863" i="1"/>
  <c r="N864" i="1"/>
  <c r="O864" i="1"/>
  <c r="O865" i="1"/>
  <c r="N865" i="1"/>
  <c r="N866" i="1"/>
  <c r="O866" i="1"/>
  <c r="O867" i="1"/>
  <c r="N867" i="1"/>
  <c r="O868" i="1"/>
  <c r="N868" i="1"/>
  <c r="N869" i="1"/>
  <c r="O869" i="1"/>
  <c r="N870" i="1"/>
  <c r="O870" i="1"/>
  <c r="N871" i="1"/>
  <c r="O871" i="1"/>
  <c r="N872" i="1"/>
  <c r="O872" i="1"/>
  <c r="N873" i="1"/>
  <c r="O873" i="1"/>
  <c r="N874" i="1"/>
  <c r="O874" i="1"/>
  <c r="N875" i="1"/>
  <c r="O875" i="1"/>
  <c r="N876" i="1"/>
  <c r="O876" i="1"/>
  <c r="N877" i="1"/>
  <c r="O877" i="1"/>
  <c r="N878" i="1"/>
  <c r="O878" i="1"/>
  <c r="N879" i="1"/>
  <c r="O879" i="1"/>
  <c r="N880" i="1"/>
  <c r="O880" i="1"/>
  <c r="O881" i="1"/>
  <c r="N881" i="1"/>
  <c r="O882" i="1"/>
  <c r="N882" i="1"/>
  <c r="O883" i="1"/>
  <c r="N883" i="1"/>
  <c r="O884" i="1"/>
  <c r="N884" i="1"/>
  <c r="N885" i="1"/>
  <c r="O885" i="1"/>
  <c r="N886" i="1"/>
  <c r="O886" i="1"/>
  <c r="N887" i="1"/>
  <c r="O887" i="1"/>
  <c r="O888" i="1"/>
  <c r="N888" i="1"/>
  <c r="N889" i="1"/>
  <c r="O889" i="1"/>
  <c r="O890" i="1"/>
  <c r="N890" i="1"/>
  <c r="O891" i="1"/>
  <c r="N891" i="1"/>
  <c r="O892" i="1"/>
  <c r="N892" i="1"/>
  <c r="O893" i="1"/>
  <c r="N893" i="1"/>
  <c r="O894" i="1"/>
  <c r="N894" i="1"/>
  <c r="O895" i="1"/>
  <c r="N895" i="1"/>
  <c r="N896" i="1"/>
  <c r="O896" i="1"/>
  <c r="N897" i="1"/>
  <c r="O897" i="1"/>
  <c r="O898" i="1"/>
  <c r="N898" i="1"/>
  <c r="N899" i="1"/>
  <c r="O899" i="1"/>
  <c r="N900" i="1"/>
  <c r="O900" i="1"/>
  <c r="N901" i="1"/>
  <c r="O901" i="1"/>
  <c r="N902" i="1"/>
  <c r="O902" i="1"/>
  <c r="O903" i="1"/>
  <c r="N903" i="1"/>
  <c r="N904" i="1"/>
  <c r="O904" i="1"/>
  <c r="O905" i="1"/>
  <c r="N905" i="1"/>
  <c r="N906" i="1"/>
  <c r="O906" i="1"/>
  <c r="N907" i="1"/>
  <c r="O907" i="1"/>
  <c r="O908" i="1"/>
  <c r="N908" i="1"/>
  <c r="N909" i="1"/>
  <c r="O909" i="1"/>
  <c r="O910" i="1"/>
  <c r="N910" i="1"/>
  <c r="N911" i="1"/>
  <c r="O911" i="1"/>
  <c r="O912" i="1"/>
  <c r="N912" i="1"/>
  <c r="O913" i="1"/>
  <c r="N913" i="1"/>
  <c r="N914" i="1"/>
  <c r="O914" i="1"/>
  <c r="O915" i="1"/>
  <c r="N915" i="1"/>
  <c r="N916" i="1"/>
  <c r="O916" i="1"/>
  <c r="N917" i="1"/>
  <c r="O917" i="1"/>
  <c r="N918" i="1"/>
  <c r="O918" i="1"/>
  <c r="O919" i="1"/>
  <c r="N919" i="1"/>
  <c r="O920" i="1"/>
  <c r="N920" i="1"/>
  <c r="O921" i="1"/>
  <c r="N921" i="1"/>
  <c r="O922" i="1"/>
  <c r="N922" i="1"/>
  <c r="O923" i="1"/>
  <c r="N923" i="1"/>
  <c r="N924" i="1"/>
  <c r="O924" i="1"/>
  <c r="O925" i="1"/>
  <c r="N925" i="1"/>
  <c r="N926" i="1"/>
  <c r="O926" i="1"/>
  <c r="O927" i="1"/>
  <c r="N927" i="1"/>
  <c r="N928" i="1"/>
  <c r="O928" i="1"/>
  <c r="O929" i="1"/>
  <c r="N929" i="1"/>
  <c r="N930" i="1"/>
  <c r="O930" i="1"/>
  <c r="N931" i="1"/>
  <c r="O931" i="1"/>
  <c r="N932" i="1"/>
  <c r="O932" i="1"/>
  <c r="N933" i="1"/>
  <c r="O933" i="1"/>
  <c r="O934" i="1"/>
  <c r="N934" i="1"/>
  <c r="O935" i="1"/>
  <c r="N935" i="1"/>
  <c r="N936" i="1"/>
  <c r="O936" i="1"/>
  <c r="N937" i="1"/>
  <c r="O937" i="1"/>
  <c r="N938" i="1"/>
  <c r="O938" i="1"/>
  <c r="N939" i="1"/>
  <c r="O939" i="1"/>
  <c r="N940" i="1"/>
  <c r="O940" i="1"/>
  <c r="O941" i="1"/>
  <c r="N941" i="1"/>
  <c r="O942" i="1"/>
  <c r="N942" i="1"/>
  <c r="O943" i="1"/>
  <c r="N943" i="1"/>
  <c r="O944" i="1"/>
  <c r="N944" i="1"/>
  <c r="N945" i="1"/>
  <c r="O945" i="1"/>
  <c r="O946" i="1"/>
  <c r="N946" i="1"/>
  <c r="O947" i="1"/>
  <c r="N947" i="1"/>
  <c r="N948" i="1"/>
  <c r="O948" i="1"/>
  <c r="O949" i="1"/>
  <c r="N949" i="1"/>
  <c r="N950" i="1"/>
  <c r="O950" i="1"/>
  <c r="O951" i="1"/>
  <c r="N951" i="1"/>
  <c r="N952" i="1"/>
  <c r="O952" i="1"/>
  <c r="O953" i="1"/>
  <c r="N953" i="1"/>
  <c r="N954" i="1"/>
  <c r="O954" i="1"/>
  <c r="O955" i="1"/>
  <c r="N955" i="1"/>
  <c r="O956" i="1"/>
  <c r="N956" i="1"/>
  <c r="N957" i="1"/>
  <c r="O957" i="1"/>
  <c r="N958" i="1"/>
  <c r="O958" i="1"/>
  <c r="N959" i="1"/>
  <c r="O959" i="1"/>
  <c r="O960" i="1"/>
  <c r="N960" i="1"/>
  <c r="N961" i="1"/>
  <c r="O961" i="1"/>
  <c r="O962" i="1"/>
  <c r="N962" i="1"/>
  <c r="O963" i="1"/>
  <c r="N963" i="1"/>
  <c r="O964" i="1"/>
  <c r="N964" i="1"/>
  <c r="O965" i="1"/>
  <c r="N965" i="1"/>
  <c r="O966" i="1"/>
  <c r="N966" i="1"/>
  <c r="O967" i="1"/>
  <c r="N967" i="1"/>
  <c r="O968" i="1"/>
  <c r="N968" i="1"/>
  <c r="O969" i="1"/>
  <c r="N969" i="1"/>
  <c r="O970" i="1"/>
  <c r="N970" i="1"/>
  <c r="O971" i="1"/>
  <c r="N971" i="1"/>
  <c r="O972" i="1"/>
  <c r="N972" i="1"/>
  <c r="N973" i="1"/>
  <c r="O973" i="1"/>
  <c r="O974" i="1"/>
  <c r="N974" i="1"/>
  <c r="N975" i="1"/>
  <c r="O975" i="1"/>
  <c r="N976" i="1"/>
  <c r="O976" i="1"/>
  <c r="N977" i="1"/>
  <c r="O977" i="1"/>
  <c r="N978" i="1"/>
  <c r="O978" i="1"/>
  <c r="N979" i="1"/>
  <c r="O979" i="1"/>
  <c r="N980" i="1"/>
  <c r="O980" i="1"/>
  <c r="N981" i="1"/>
  <c r="O981" i="1"/>
  <c r="N982" i="1"/>
  <c r="O982" i="1"/>
  <c r="O983" i="1"/>
  <c r="N983" i="1"/>
  <c r="O984" i="1"/>
  <c r="N984" i="1"/>
  <c r="O985" i="1"/>
  <c r="N985" i="1"/>
  <c r="O986" i="1"/>
  <c r="N986" i="1"/>
  <c r="O987" i="1"/>
  <c r="N987" i="1"/>
  <c r="O988" i="1"/>
  <c r="N988" i="1"/>
  <c r="O989" i="1"/>
  <c r="N989" i="1"/>
  <c r="O990" i="1"/>
  <c r="N990" i="1"/>
  <c r="O991" i="1"/>
  <c r="N991" i="1"/>
  <c r="O992" i="1"/>
  <c r="N992" i="1"/>
  <c r="O993" i="1"/>
  <c r="N993" i="1"/>
  <c r="N994" i="1"/>
  <c r="O994" i="1"/>
  <c r="O995" i="1"/>
  <c r="N995" i="1"/>
  <c r="N996" i="1"/>
  <c r="O996" i="1"/>
  <c r="O997" i="1"/>
  <c r="N997" i="1"/>
  <c r="O998" i="1"/>
  <c r="N998" i="1"/>
  <c r="O999" i="1"/>
  <c r="N999" i="1"/>
  <c r="N1000" i="1"/>
  <c r="O1000" i="1"/>
  <c r="J8" i="1" a="1"/>
  <c r="J8" i="1" s="1"/>
  <c r="K8" i="1" s="1"/>
  <c r="R8" i="1" a="1"/>
  <c r="R8" i="1" s="1"/>
  <c r="S8" i="1" s="1"/>
  <c r="V8" i="1" s="1"/>
  <c r="Q8" i="1"/>
  <c r="U8" i="1" s="1"/>
  <c r="B17" i="4" l="1"/>
  <c r="B16" i="4"/>
  <c r="B15" i="4"/>
  <c r="B18" i="4"/>
  <c r="D8" i="4"/>
  <c r="D11" i="4"/>
  <c r="D10" i="4"/>
  <c r="B10" i="4"/>
  <c r="B11" i="4"/>
  <c r="D7" i="4"/>
  <c r="B8" i="4"/>
  <c r="B6" i="4"/>
  <c r="B4" i="4"/>
  <c r="C12" i="4"/>
  <c r="C10" i="4"/>
  <c r="C8" i="4"/>
  <c r="C6" i="4"/>
  <c r="C4" i="4"/>
  <c r="D12" i="4"/>
  <c r="B12" i="4"/>
  <c r="B9" i="4"/>
  <c r="N8" i="1"/>
  <c r="O8" i="1" s="1"/>
  <c r="D4" i="4" s="1"/>
  <c r="B7" i="4"/>
  <c r="B5" i="4"/>
  <c r="C11" i="4"/>
  <c r="C9" i="4"/>
  <c r="C7" i="4"/>
  <c r="C5" i="4"/>
  <c r="D9" i="4"/>
  <c r="D6" i="4"/>
  <c r="D5" i="4"/>
  <c r="B13" i="4" l="1"/>
  <c r="D13" i="4"/>
  <c r="C13" i="4"/>
</calcChain>
</file>

<file path=xl/sharedStrings.xml><?xml version="1.0" encoding="utf-8"?>
<sst xmlns="http://schemas.openxmlformats.org/spreadsheetml/2006/main" count="138" uniqueCount="107">
  <si>
    <t>ID Lead</t>
  </si>
  <si>
    <t>Azienda</t>
  </si>
  <si>
    <t>Email</t>
  </si>
  <si>
    <t>Telefono</t>
  </si>
  <si>
    <t>Fonte</t>
  </si>
  <si>
    <t>Prodotto/Servizio</t>
  </si>
  <si>
    <t>Stato</t>
  </si>
  <si>
    <t>Priorità</t>
  </si>
  <si>
    <t>Ultimo contatto</t>
  </si>
  <si>
    <t>Prossimo follow-up</t>
  </si>
  <si>
    <t>Responsabile</t>
  </si>
  <si>
    <t>Giorni dall'ultimo contatto</t>
  </si>
  <si>
    <t>Alert</t>
  </si>
  <si>
    <t>Note</t>
  </si>
  <si>
    <t>mario.rossi@example.com</t>
  </si>
  <si>
    <t>LinkedIn</t>
  </si>
  <si>
    <t>Contattato</t>
  </si>
  <si>
    <t>Alta</t>
  </si>
  <si>
    <t>Sito web</t>
  </si>
  <si>
    <t>Nuovo</t>
  </si>
  <si>
    <t>Media</t>
  </si>
  <si>
    <t>Data inserimento</t>
  </si>
  <si>
    <t>Referente</t>
  </si>
  <si>
    <t>Mario Rossi</t>
  </si>
  <si>
    <t>Anagrafica e Origine</t>
  </si>
  <si>
    <t>Pipeline e Qualificazione</t>
  </si>
  <si>
    <t>Valore stimato €</t>
  </si>
  <si>
    <t>Probabilità</t>
  </si>
  <si>
    <t>Azioni e Follow-up</t>
  </si>
  <si>
    <t>Selezione</t>
  </si>
  <si>
    <t>Tipo attività</t>
  </si>
  <si>
    <t>Telefonata</t>
  </si>
  <si>
    <t>Da contattare</t>
  </si>
  <si>
    <t>Bassa</t>
  </si>
  <si>
    <t>Meeting</t>
  </si>
  <si>
    <t>Qualificato</t>
  </si>
  <si>
    <t>WhatsApp</t>
  </si>
  <si>
    <t>Altro</t>
  </si>
  <si>
    <t>Proposta inviata</t>
  </si>
  <si>
    <t>Referral</t>
  </si>
  <si>
    <t>In trattativa</t>
  </si>
  <si>
    <t>Evento</t>
  </si>
  <si>
    <t>Demo</t>
  </si>
  <si>
    <t>Vinto</t>
  </si>
  <si>
    <t>Advertising</t>
  </si>
  <si>
    <t>Perso</t>
  </si>
  <si>
    <t>Non interessato</t>
  </si>
  <si>
    <t>Commerciale 1</t>
  </si>
  <si>
    <t>Commerciale 2</t>
  </si>
  <si>
    <t>Commerciale 3</t>
  </si>
  <si>
    <t>Commerciale 4</t>
  </si>
  <si>
    <t>Serena Bianchi</t>
  </si>
  <si>
    <t>ID Attività</t>
  </si>
  <si>
    <t>Data</t>
  </si>
  <si>
    <t>Tipo</t>
  </si>
  <si>
    <t>Descrizione</t>
  </si>
  <si>
    <t>Prossima azione</t>
  </si>
  <si>
    <t>Data follow-up</t>
  </si>
  <si>
    <t>Prima chiamata</t>
  </si>
  <si>
    <t>Inviare presentazione</t>
  </si>
  <si>
    <t>Presentazione inviata</t>
  </si>
  <si>
    <t>Richiamare</t>
  </si>
  <si>
    <t>Lead</t>
  </si>
  <si>
    <t>Follow-up scaduti</t>
  </si>
  <si>
    <t>Prossimo follow-up Sporco</t>
  </si>
  <si>
    <t>Ultimo contatto sporco</t>
  </si>
  <si>
    <t>Stato Lead</t>
  </si>
  <si>
    <t>N° lead</t>
  </si>
  <si>
    <t>Valore ponderato €</t>
  </si>
  <si>
    <t>Totali</t>
  </si>
  <si>
    <t>Follow-up da contattare oggi</t>
  </si>
  <si>
    <t>Follow-up entro 7 giorni</t>
  </si>
  <si>
    <t>Follow-up OK</t>
  </si>
  <si>
    <t>Alfa Spa</t>
  </si>
  <si>
    <t>Beta Srl</t>
  </si>
  <si>
    <t>Gamma Srl</t>
  </si>
  <si>
    <t>Delta Spa</t>
  </si>
  <si>
    <t>Luca Verdi</t>
  </si>
  <si>
    <t>Marco Viola</t>
  </si>
  <si>
    <t>serena.bianchi@example.com</t>
  </si>
  <si>
    <t>luca.verdi@example.com</t>
  </si>
  <si>
    <t>marco.viola@example.com</t>
  </si>
  <si>
    <t>L001 - Alfa Spa - Serena Bianchi</t>
  </si>
  <si>
    <t>L002 - Beta Srl - Mario Rossi</t>
  </si>
  <si>
    <t>L003 - Gamma Srl - Luca Verdi</t>
  </si>
  <si>
    <t>L004 - Delta Spa - Marco Viola</t>
  </si>
  <si>
    <t>Dashboard - KPI</t>
  </si>
  <si>
    <t>Nuovo stato</t>
  </si>
  <si>
    <t>Stato sporco</t>
  </si>
  <si>
    <t>Epsilon Srl</t>
  </si>
  <si>
    <t>Gianni Azzurri</t>
  </si>
  <si>
    <t>gianni.azzurri@example.com</t>
  </si>
  <si>
    <t>Per maggiori informazioni visita la pagina</t>
  </si>
  <si>
    <t>Questo modello Excel è una risorsa gratuita di Garda Informatica</t>
  </si>
  <si>
    <t>https://www.gardainformatica.it</t>
  </si>
  <si>
    <t>Uso rapido</t>
  </si>
  <si>
    <t>1. Inserisci i Lead/Contatti nel foglio "Lead - Contatti". Le colonne in grigio vengono calcolate dal sistema, quindi non devi inserirle tu.</t>
  </si>
  <si>
    <t>2. Usa i menu a tendina per Fonte/Priorità/Responsabile.</t>
  </si>
  <si>
    <t>3. Registra ogni attività fatta nel foglio "Attività" indicando il Lead a cui si riferisce.</t>
  </si>
  <si>
    <t>4. Per ogni attività imposta il Prossimo follow-up e il nuovo stato del contatto.</t>
  </si>
  <si>
    <t>5. Controlla la DASHBOARD per avere una panoramica del CRM grazie ai KPI e i grafici</t>
  </si>
  <si>
    <t>https://www.gardainformatica.it/excel-crm-gestione-lead-contatti</t>
  </si>
  <si>
    <r>
      <t xml:space="preserve">Garda Informatica è la Software House che realizza Gestionali in Cloud, su misura e in tempi rapidi, grazie al </t>
    </r>
    <r>
      <rPr>
        <b/>
        <sz val="11"/>
        <color theme="1"/>
        <rFont val="Calibri"/>
        <family val="2"/>
        <scheme val="minor"/>
      </rPr>
      <t>META-Sviluppo RAPIDO.</t>
    </r>
  </si>
  <si>
    <t xml:space="preserve">6. Filtra la colonna "Alert" del foglio "Lead - Contatti" per vedere i follow-up scaduti, da fare oggi e in scadenza nei prossimi 7 giorni </t>
  </si>
  <si>
    <t>Responsabili</t>
  </si>
  <si>
    <t>7. Puoi personalizzare l'elenco dei Commerciali nel folgio "Liste e Parametri" agendo sulle voci dell'elenco "Responsabili", inoltre puoi modificare le probabilità di realizzazione associate agli stati del lead</t>
  </si>
  <si>
    <t>Valore atteso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</si>
</sst>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10]"/>
    <numFmt numFmtId="165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b/>
      <sz val="2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EAF7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E1F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rgb="FFD9E1F2"/>
      </top>
      <bottom/>
      <diagonal/>
    </border>
    <border>
      <left/>
      <right/>
      <top style="thin">
        <color rgb="FFD9E1F2"/>
      </top>
      <bottom/>
      <diagonal/>
    </border>
    <border>
      <left/>
      <right style="thin">
        <color theme="4" tint="0.39997558519241921"/>
      </right>
      <top style="thin">
        <color rgb="FFD9E1F2"/>
      </top>
      <bottom/>
      <diagonal/>
    </border>
    <border>
      <left style="thin">
        <color theme="6" tint="0.39997558519241921"/>
      </left>
      <right/>
      <top/>
      <bottom/>
      <diagonal/>
    </border>
    <border>
      <left/>
      <right style="thin">
        <color theme="6" tint="0.3999755851924192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" xfId="0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2" fillId="2" borderId="0" xfId="0" applyFont="1" applyFill="1"/>
    <xf numFmtId="0" fontId="2" fillId="7" borderId="0" xfId="0" applyFont="1" applyFill="1"/>
    <xf numFmtId="9" fontId="0" fillId="0" borderId="0" xfId="0" applyNumberFormat="1"/>
    <xf numFmtId="0" fontId="0" fillId="0" borderId="0" xfId="0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6" fillId="8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7" fillId="0" borderId="0" xfId="0" applyFont="1"/>
    <xf numFmtId="164" fontId="0" fillId="12" borderId="0" xfId="0" applyNumberFormat="1" applyFill="1" applyAlignment="1">
      <alignment vertical="center" wrapText="1"/>
    </xf>
    <xf numFmtId="0" fontId="0" fillId="12" borderId="0" xfId="0" applyFill="1" applyAlignment="1">
      <alignment vertical="center" wrapText="1"/>
    </xf>
    <xf numFmtId="0" fontId="0" fillId="12" borderId="0" xfId="0" applyFill="1"/>
    <xf numFmtId="0" fontId="0" fillId="0" borderId="0" xfId="0" applyAlignment="1">
      <alignment vertical="center"/>
    </xf>
    <xf numFmtId="0" fontId="4" fillId="0" borderId="0" xfId="1"/>
    <xf numFmtId="14" fontId="0" fillId="10" borderId="0" xfId="0" applyNumberForma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9" borderId="2" xfId="0" applyFont="1" applyFill="1" applyBorder="1" applyAlignment="1" applyProtection="1">
      <alignment vertical="center" wrapText="1"/>
      <protection locked="0"/>
    </xf>
    <xf numFmtId="0" fontId="2" fillId="9" borderId="3" xfId="0" applyFont="1" applyFill="1" applyBorder="1" applyAlignment="1" applyProtection="1">
      <alignment vertical="center" wrapText="1"/>
      <protection locked="0"/>
    </xf>
    <xf numFmtId="14" fontId="2" fillId="9" borderId="3" xfId="0" applyNumberFormat="1" applyFont="1" applyFill="1" applyBorder="1" applyAlignment="1" applyProtection="1">
      <alignment vertical="center" wrapText="1"/>
      <protection locked="0"/>
    </xf>
    <xf numFmtId="49" fontId="2" fillId="9" borderId="3" xfId="0" applyNumberFormat="1" applyFont="1" applyFill="1" applyBorder="1" applyAlignment="1" applyProtection="1">
      <alignment vertical="center" wrapText="1"/>
      <protection locked="0"/>
    </xf>
    <xf numFmtId="165" fontId="2" fillId="9" borderId="3" xfId="0" applyNumberFormat="1" applyFont="1" applyFill="1" applyBorder="1" applyAlignment="1" applyProtection="1">
      <alignment vertical="center" wrapText="1"/>
      <protection locked="0"/>
    </xf>
    <xf numFmtId="10" fontId="2" fillId="9" borderId="3" xfId="0" applyNumberFormat="1" applyFont="1" applyFill="1" applyBorder="1" applyAlignment="1" applyProtection="1">
      <alignment vertical="center" wrapText="1"/>
      <protection locked="0"/>
    </xf>
    <xf numFmtId="0" fontId="2" fillId="9" borderId="4" xfId="0" applyFont="1" applyFill="1" applyBorder="1" applyAlignment="1" applyProtection="1">
      <alignment vertical="center" wrapText="1"/>
      <protection locked="0"/>
    </xf>
    <xf numFmtId="0" fontId="0" fillId="11" borderId="5" xfId="0" applyFill="1" applyBorder="1" applyAlignment="1" applyProtection="1">
      <alignment vertical="center" wrapText="1"/>
      <protection locked="0"/>
    </xf>
    <xf numFmtId="0" fontId="0" fillId="11" borderId="6" xfId="0" applyFill="1" applyBorder="1" applyAlignment="1" applyProtection="1">
      <alignment vertical="center" wrapText="1"/>
      <protection locked="0"/>
    </xf>
    <xf numFmtId="14" fontId="0" fillId="3" borderId="6" xfId="0" applyNumberFormat="1" applyFill="1" applyBorder="1" applyAlignment="1" applyProtection="1">
      <alignment vertical="center" wrapText="1"/>
      <protection locked="0"/>
    </xf>
    <xf numFmtId="0" fontId="0" fillId="3" borderId="6" xfId="0" applyFill="1" applyBorder="1" applyAlignment="1" applyProtection="1">
      <alignment vertical="center" wrapText="1"/>
      <protection locked="0"/>
    </xf>
    <xf numFmtId="49" fontId="0" fillId="3" borderId="6" xfId="0" applyNumberFormat="1" applyFill="1" applyBorder="1" applyAlignment="1" applyProtection="1">
      <alignment vertical="center" wrapText="1"/>
      <protection locked="0"/>
    </xf>
    <xf numFmtId="0" fontId="0" fillId="10" borderId="6" xfId="0" applyFill="1" applyBorder="1" applyAlignment="1" applyProtection="1">
      <alignment vertical="center" wrapText="1"/>
      <protection locked="0"/>
    </xf>
    <xf numFmtId="165" fontId="0" fillId="3" borderId="6" xfId="0" applyNumberFormat="1" applyFill="1" applyBorder="1" applyAlignment="1" applyProtection="1">
      <alignment vertical="center" wrapText="1"/>
      <protection locked="0"/>
    </xf>
    <xf numFmtId="10" fontId="0" fillId="11" borderId="6" xfId="0" applyNumberFormat="1" applyFill="1" applyBorder="1" applyAlignment="1" applyProtection="1">
      <alignment vertical="center" wrapText="1"/>
      <protection locked="0"/>
    </xf>
    <xf numFmtId="165" fontId="0" fillId="11" borderId="6" xfId="0" applyNumberFormat="1" applyFill="1" applyBorder="1" applyAlignment="1" applyProtection="1">
      <alignment vertical="center" wrapText="1"/>
      <protection locked="0"/>
    </xf>
    <xf numFmtId="14" fontId="0" fillId="11" borderId="6" xfId="0" applyNumberFormat="1" applyFill="1" applyBorder="1" applyAlignment="1" applyProtection="1">
      <alignment vertical="center" wrapText="1"/>
      <protection locked="0"/>
    </xf>
    <xf numFmtId="1" fontId="0" fillId="11" borderId="6" xfId="0" applyNumberFormat="1" applyFill="1" applyBorder="1" applyAlignment="1" applyProtection="1">
      <alignment vertical="center" wrapText="1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4" fontId="0" fillId="0" borderId="0" xfId="0" applyNumberForma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49" fontId="4" fillId="0" borderId="0" xfId="1" applyNumberFormat="1" applyFill="1" applyBorder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vertical="center" wrapText="1"/>
      <protection locked="0"/>
    </xf>
    <xf numFmtId="165" fontId="0" fillId="0" borderId="0" xfId="0" applyNumberFormat="1" applyAlignment="1" applyProtection="1">
      <alignment vertical="center" wrapText="1"/>
      <protection locked="0"/>
    </xf>
    <xf numFmtId="0" fontId="0" fillId="10" borderId="0" xfId="0" applyFill="1" applyProtection="1">
      <protection locked="0"/>
    </xf>
    <xf numFmtId="14" fontId="0" fillId="0" borderId="0" xfId="0" applyNumberFormat="1" applyProtection="1">
      <protection locked="0"/>
    </xf>
    <xf numFmtId="49" fontId="4" fillId="0" borderId="0" xfId="1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10" fontId="0" fillId="10" borderId="0" xfId="0" applyNumberFormat="1" applyFill="1" applyProtection="1">
      <protection locked="0"/>
    </xf>
    <xf numFmtId="165" fontId="0" fillId="10" borderId="0" xfId="0" applyNumberFormat="1" applyFill="1" applyProtection="1">
      <protection locked="0"/>
    </xf>
    <xf numFmtId="14" fontId="0" fillId="10" borderId="0" xfId="0" applyNumberFormat="1" applyFill="1" applyProtection="1">
      <protection locked="0"/>
    </xf>
    <xf numFmtId="0" fontId="0" fillId="10" borderId="0" xfId="0" applyFill="1" applyAlignment="1">
      <alignment vertical="center" wrapText="1"/>
    </xf>
    <xf numFmtId="0" fontId="0" fillId="10" borderId="0" xfId="0" applyFill="1"/>
    <xf numFmtId="10" fontId="0" fillId="10" borderId="0" xfId="0" applyNumberFormat="1" applyFill="1" applyAlignment="1">
      <alignment vertical="center" wrapText="1"/>
    </xf>
    <xf numFmtId="165" fontId="0" fillId="10" borderId="0" xfId="0" applyNumberFormat="1" applyFill="1" applyAlignment="1">
      <alignment vertical="center" wrapText="1"/>
    </xf>
    <xf numFmtId="14" fontId="0" fillId="10" borderId="0" xfId="0" applyNumberFormat="1" applyFill="1" applyAlignment="1">
      <alignment vertical="center" wrapText="1"/>
    </xf>
    <xf numFmtId="10" fontId="0" fillId="10" borderId="0" xfId="0" applyNumberFormat="1" applyFill="1"/>
    <xf numFmtId="165" fontId="0" fillId="10" borderId="0" xfId="0" applyNumberFormat="1" applyFill="1"/>
    <xf numFmtId="14" fontId="0" fillId="10" borderId="0" xfId="0" applyNumberFormat="1" applyFill="1"/>
    <xf numFmtId="1" fontId="0" fillId="10" borderId="0" xfId="0" applyNumberFormat="1" applyFill="1" applyAlignment="1">
      <alignment vertical="center" wrapText="1"/>
    </xf>
    <xf numFmtId="0" fontId="2" fillId="2" borderId="0" xfId="0" applyFont="1" applyFill="1" applyAlignment="1" applyProtection="1">
      <alignment vertical="center" wrapText="1"/>
      <protection locked="0"/>
    </xf>
    <xf numFmtId="14" fontId="2" fillId="2" borderId="0" xfId="0" applyNumberFormat="1" applyFont="1" applyFill="1" applyAlignment="1" applyProtection="1">
      <alignment vertical="center" wrapText="1"/>
      <protection locked="0"/>
    </xf>
    <xf numFmtId="14" fontId="2" fillId="2" borderId="9" xfId="0" applyNumberFormat="1" applyFont="1" applyFill="1" applyBorder="1" applyAlignment="1" applyProtection="1">
      <alignment vertical="center" wrapText="1"/>
      <protection locked="0"/>
    </xf>
    <xf numFmtId="0" fontId="2" fillId="9" borderId="8" xfId="0" applyFont="1" applyFill="1" applyBorder="1" applyAlignment="1">
      <alignment vertical="center" wrapText="1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</cellXfs>
  <cellStyles count="2">
    <cellStyle name="Collegamento ipertestuale" xfId="1" builtinId="8"/>
    <cellStyle name="Normale" xfId="0" builtinId="0"/>
  </cellStyles>
  <dxfs count="53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 patternType="solid">
          <fgColor rgb="FFE7E6E6"/>
          <bgColor theme="2" tint="-0.24994659260841701"/>
        </patternFill>
      </fill>
    </dxf>
    <dxf>
      <fill>
        <patternFill patternType="solid">
          <fgColor rgb="FFE2F0D9"/>
          <bgColor rgb="FF92D050"/>
        </patternFill>
      </fill>
    </dxf>
    <dxf>
      <numFmt numFmtId="165" formatCode="&quot;€&quot;\ #,##0.00"/>
      <alignment horizontal="general" vertical="center" textRotation="0" wrapText="1" indent="0" justifyLastLine="0" shrinkToFit="0" readingOrder="0"/>
      <border diagonalUp="0" diagonalDown="0">
        <left/>
        <right/>
        <top/>
        <bottom style="thin">
          <color rgb="FFD9E1F2"/>
        </bottom>
        <vertical/>
        <horizontal/>
      </border>
    </dxf>
    <dxf>
      <numFmt numFmtId="165" formatCode="&quot;€&quot;\ #,##0.00"/>
      <alignment horizontal="general" vertical="center" textRotation="0" wrapText="1" indent="0" justifyLastLine="0" shrinkToFit="0" readingOrder="0"/>
      <border diagonalUp="0" diagonalDown="0">
        <left/>
        <right/>
        <top/>
        <bottom style="thin">
          <color rgb="FFD9E1F2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/>
        <top/>
        <bottom style="thin">
          <color rgb="FFD9E1F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rgb="FFD9EAF7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/>
        <bottom style="thin">
          <color rgb="FFD9E1F2"/>
        </bottom>
        <vertical/>
        <horizontal/>
      </border>
    </dxf>
    <dxf>
      <border outline="0">
        <bottom style="thin">
          <color rgb="FFD9E1F2"/>
        </bottom>
      </border>
    </dxf>
    <dxf>
      <border outline="0">
        <bottom style="thin">
          <color rgb="FFD9E1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theme="8" tint="-0.499984740745262"/>
        </patternFill>
      </fill>
      <alignment horizontal="general" vertical="center" textRotation="0" wrapText="1" indent="0" justifyLastLine="0" shrinkToFit="0" readingOrder="0"/>
    </dxf>
    <dxf>
      <numFmt numFmtId="19" formatCode="dd/mm/yyyy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19" formatCode="dd/mm/yyyy"/>
      <protection locked="0" hidden="0"/>
    </dxf>
    <dxf>
      <protection locked="0" hidden="0"/>
    </dxf>
    <dxf>
      <fill>
        <patternFill patternType="solid">
          <fgColor indexed="64"/>
          <bgColor theme="6" tint="0.79998168889431442"/>
        </patternFill>
      </fill>
      <protection locked="1" hidden="0"/>
    </dxf>
    <dxf>
      <border outline="0">
        <top style="thin">
          <color theme="6" tint="0.39997558519241921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1F4E78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solid">
          <fgColor indexed="64"/>
          <bgColor theme="6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solid">
          <fgColor indexed="64"/>
          <bgColor theme="6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solid">
          <fgColor indexed="64"/>
          <bgColor theme="6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solid">
          <fgColor indexed="64"/>
          <bgColor theme="6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€&quot;\ #,##0.00"/>
      <fill>
        <patternFill patternType="solid">
          <fgColor indexed="64"/>
          <bgColor theme="6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theme="6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€&quot;\ #,##0.00"/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6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6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general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fill>
        <patternFill patternType="solid">
          <fgColor indexed="64"/>
          <bgColor theme="8" tint="-0.499984740745262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1F4E7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1F4E7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1F4E7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1F4E7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1F4E7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Lead per stato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19-46CD-AF03-1BD04D550CE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19-46CD-AF03-1BD04D550CE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C19-46CD-AF03-1BD04D550CE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19-46CD-AF03-1BD04D550CE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19-46CD-AF03-1BD04D550CE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C19-46CD-AF03-1BD04D550CE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C19-46CD-AF03-1BD04D550CE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C19-46CD-AF03-1BD04D550CE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C19-46CD-AF03-1BD04D550CE4}"/>
              </c:ext>
            </c:extLst>
          </c:dPt>
          <c:cat>
            <c:strRef>
              <c:f>'Dashboard - KPI'!$A$4:$A$12</c:f>
              <c:strCache>
                <c:ptCount val="9"/>
                <c:pt idx="0">
                  <c:v>Nuovo</c:v>
                </c:pt>
                <c:pt idx="1">
                  <c:v>Da contattare</c:v>
                </c:pt>
                <c:pt idx="2">
                  <c:v>Contattato</c:v>
                </c:pt>
                <c:pt idx="3">
                  <c:v>Qualificato</c:v>
                </c:pt>
                <c:pt idx="4">
                  <c:v>Proposta inviata</c:v>
                </c:pt>
                <c:pt idx="5">
                  <c:v>In trattativa</c:v>
                </c:pt>
                <c:pt idx="6">
                  <c:v>Vinto</c:v>
                </c:pt>
                <c:pt idx="7">
                  <c:v>Perso</c:v>
                </c:pt>
                <c:pt idx="8">
                  <c:v>Non interessato</c:v>
                </c:pt>
              </c:strCache>
            </c:strRef>
          </c:cat>
          <c:val>
            <c:numRef>
              <c:f>'Dashboard - KPI'!$B$4:$B$12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A-4D9B-8908-A577C7520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0429944"/>
        <c:axId val="360429592"/>
      </c:barChart>
      <c:catAx>
        <c:axId val="360429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0429592"/>
        <c:crosses val="autoZero"/>
        <c:auto val="1"/>
        <c:lblAlgn val="ctr"/>
        <c:lblOffset val="100"/>
        <c:noMultiLvlLbl val="0"/>
      </c:catAx>
      <c:valAx>
        <c:axId val="360429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0429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Valore stimato € per stato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FC-48F4-B0D9-3C66BCEADF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EFC-48F4-B0D9-3C66BCEADF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EFC-48F4-B0D9-3C66BCEADF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FC-48F4-B0D9-3C66BCEADF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EFC-48F4-B0D9-3C66BCEADF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EFC-48F4-B0D9-3C66BCEADF4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FC-48F4-B0D9-3C66BCEADF4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EFC-48F4-B0D9-3C66BCEADF4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EFC-48F4-B0D9-3C66BCEADF4D}"/>
              </c:ext>
            </c:extLst>
          </c:dPt>
          <c:cat>
            <c:strRef>
              <c:f>'Dashboard - KPI'!$A$4:$A$12</c:f>
              <c:strCache>
                <c:ptCount val="9"/>
                <c:pt idx="0">
                  <c:v>Nuovo</c:v>
                </c:pt>
                <c:pt idx="1">
                  <c:v>Da contattare</c:v>
                </c:pt>
                <c:pt idx="2">
                  <c:v>Contattato</c:v>
                </c:pt>
                <c:pt idx="3">
                  <c:v>Qualificato</c:v>
                </c:pt>
                <c:pt idx="4">
                  <c:v>Proposta inviata</c:v>
                </c:pt>
                <c:pt idx="5">
                  <c:v>In trattativa</c:v>
                </c:pt>
                <c:pt idx="6">
                  <c:v>Vinto</c:v>
                </c:pt>
                <c:pt idx="7">
                  <c:v>Perso</c:v>
                </c:pt>
                <c:pt idx="8">
                  <c:v>Non interessato</c:v>
                </c:pt>
              </c:strCache>
            </c:strRef>
          </c:cat>
          <c:val>
            <c:numRef>
              <c:f>'Dashboard - KPI'!$C$4:$C$12</c:f>
              <c:numCache>
                <c:formatCode>"€"\ #,##0.00</c:formatCode>
                <c:ptCount val="9"/>
                <c:pt idx="0">
                  <c:v>1000</c:v>
                </c:pt>
                <c:pt idx="1">
                  <c:v>0</c:v>
                </c:pt>
                <c:pt idx="2">
                  <c:v>5000</c:v>
                </c:pt>
                <c:pt idx="3">
                  <c:v>0</c:v>
                </c:pt>
                <c:pt idx="4">
                  <c:v>15000</c:v>
                </c:pt>
                <c:pt idx="5">
                  <c:v>0</c:v>
                </c:pt>
                <c:pt idx="6">
                  <c:v>25000</c:v>
                </c:pt>
                <c:pt idx="7">
                  <c:v>1000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8-41BC-AC56-A1BD2CADF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Valore</a:t>
            </a:r>
            <a:r>
              <a:rPr lang="it-IT" baseline="0"/>
              <a:t> atteso € per stato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B09-4320-98A1-316C442100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B09-4320-98A1-316C442100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B09-4320-98A1-316C442100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B09-4320-98A1-316C4421008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B09-4320-98A1-316C4421008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B09-4320-98A1-316C4421008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B09-4320-98A1-316C4421008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B09-4320-98A1-316C4421008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B09-4320-98A1-316C44210084}"/>
              </c:ext>
            </c:extLst>
          </c:dPt>
          <c:cat>
            <c:strRef>
              <c:f>'Dashboard - KPI'!$A$4:$A$12</c:f>
              <c:strCache>
                <c:ptCount val="9"/>
                <c:pt idx="0">
                  <c:v>Nuovo</c:v>
                </c:pt>
                <c:pt idx="1">
                  <c:v>Da contattare</c:v>
                </c:pt>
                <c:pt idx="2">
                  <c:v>Contattato</c:v>
                </c:pt>
                <c:pt idx="3">
                  <c:v>Qualificato</c:v>
                </c:pt>
                <c:pt idx="4">
                  <c:v>Proposta inviata</c:v>
                </c:pt>
                <c:pt idx="5">
                  <c:v>In trattativa</c:v>
                </c:pt>
                <c:pt idx="6">
                  <c:v>Vinto</c:v>
                </c:pt>
                <c:pt idx="7">
                  <c:v>Perso</c:v>
                </c:pt>
                <c:pt idx="8">
                  <c:v>Non interessato</c:v>
                </c:pt>
              </c:strCache>
            </c:strRef>
          </c:cat>
          <c:val>
            <c:numRef>
              <c:f>'Dashboard - KPI'!$D$4:$D$12</c:f>
              <c:numCache>
                <c:formatCode>"€"\ #,##0.00</c:formatCode>
                <c:ptCount val="9"/>
                <c:pt idx="0">
                  <c:v>100</c:v>
                </c:pt>
                <c:pt idx="1">
                  <c:v>0</c:v>
                </c:pt>
                <c:pt idx="2">
                  <c:v>750</c:v>
                </c:pt>
                <c:pt idx="3">
                  <c:v>0</c:v>
                </c:pt>
                <c:pt idx="4">
                  <c:v>7500</c:v>
                </c:pt>
                <c:pt idx="5">
                  <c:v>0</c:v>
                </c:pt>
                <c:pt idx="6">
                  <c:v>25000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D6-4466-9195-11BDF9BDB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9</xdr:col>
      <xdr:colOff>0</xdr:colOff>
      <xdr:row>19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2E3DC75-6424-8AB7-EF0A-A9CA17DB8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E0A4CD2-F572-5283-826D-1BFA22158A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19</xdr:row>
      <xdr:rowOff>0</xdr:rowOff>
    </xdr:from>
    <xdr:to>
      <xdr:col>9</xdr:col>
      <xdr:colOff>0</xdr:colOff>
      <xdr:row>38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4742E2F-DDEC-FC5D-BB21-8D66C8DD30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23BD1CF-206A-4415-BEBE-A04296E2BDE0}" name="LEAD" displayName="LEAD" ref="A2:W1000" totalsRowShown="0" headerRowDxfId="47" dataDxfId="46">
  <autoFilter ref="A2:W1000" xr:uid="{C23BD1CF-206A-4415-BEBE-A04296E2BDE0}"/>
  <tableColumns count="23">
    <tableColumn id="1" xr3:uid="{FEFFF5C9-E126-4188-B6E8-0C19C6E5B0B8}" name="Selezione" dataDxfId="45">
      <calculatedColumnFormula>IF(B3="","",CONCATENATE(B3," - ",D3," - ",E3))</calculatedColumnFormula>
    </tableColumn>
    <tableColumn id="2" xr3:uid="{90EB1C1A-98BA-40E8-821F-10D05BBBED14}" name="ID Lead" dataDxfId="44">
      <calculatedColumnFormula>IF(AND(D3="",E3=""),"","L"&amp;TEXT(ROW()-3,"000"))</calculatedColumnFormula>
    </tableColumn>
    <tableColumn id="3" xr3:uid="{2D6B6FA3-8022-465A-9461-214257E9D6B9}" name="Data inserimento" dataDxfId="43"/>
    <tableColumn id="4" xr3:uid="{F843F5DA-1E18-436A-91AC-AA3599FAE42C}" name="Azienda" dataDxfId="42"/>
    <tableColumn id="5" xr3:uid="{83DF10BC-05F7-4B23-8C96-7BE035AD22C0}" name="Referente" dataDxfId="41"/>
    <tableColumn id="6" xr3:uid="{7233E99B-89BF-4F19-8742-CC3629514EF8}" name="Email" dataDxfId="40"/>
    <tableColumn id="7" xr3:uid="{98B26782-37A9-429B-8A50-4DB3FA5AF873}" name="Telefono" dataDxfId="39"/>
    <tableColumn id="8" xr3:uid="{400A017C-66F9-4251-9A41-ABC22C4A274A}" name="Fonte" dataDxfId="38"/>
    <tableColumn id="9" xr3:uid="{E74B8A10-3CEA-4C0D-95CC-28106C4AC90B}" name="Prodotto/Servizio" dataDxfId="37"/>
    <tableColumn id="16387" xr3:uid="{5B8FAE65-455C-41B5-A76A-E2C0A19B545B}" name="Stato sporco" dataDxfId="36">
      <calculatedColumnFormula array="1">IFERROR(INDEX(Attività!$F$2:$F$1000, MATCH(P3, IF(Attività!$B$2:$B$1000=A3, Attività!$C$2:$C$1000), 0)), "")</calculatedColumnFormula>
    </tableColumn>
    <tableColumn id="10" xr3:uid="{8BB7C170-3959-4EC9-93B4-629AE1C2A16B}" name="Stato" dataDxfId="35"/>
    <tableColumn id="11" xr3:uid="{EEB5EE82-2C37-4D74-8D94-37F18E383CBB}" name="Priorità" dataDxfId="34"/>
    <tableColumn id="12" xr3:uid="{B5E94C44-A218-4DEA-8EB6-651A55D4B039}" name="Valore stimato €" dataDxfId="33"/>
    <tableColumn id="13" xr3:uid="{48E6A542-1ECE-4B0E-B33B-0BEAD01EA94B}" name="Probabilità" dataDxfId="32">
      <calculatedColumnFormula>IF(K3="","",VLOOKUP(K3,StatiLead[],2,FALSE))</calculatedColumnFormula>
    </tableColumn>
    <tableColumn id="14" xr3:uid="{58EED181-A26E-4DFA-BD8B-70A8FF1578E6}" name="Valore atteso €" dataDxfId="31">
      <calculatedColumnFormula>IF(K3="","",M3*N3)</calculatedColumnFormula>
    </tableColumn>
    <tableColumn id="16386" xr3:uid="{525149BD-C5B6-4A49-A5A7-44D0D7B02170}" name="Ultimo contatto sporco" dataDxfId="30">
      <calculatedColumnFormula array="1">MAX(IF(Attività!$B$2:$B$1000=A3, Attività!$C$2:$C$1000))</calculatedColumnFormula>
    </tableColumn>
    <tableColumn id="15" xr3:uid="{E123BEE4-6F96-4BC6-8334-3E3E4F74EF07}" name="Ultimo contatto" dataDxfId="29">
      <calculatedColumnFormula>IF(P3=0,"",P3)</calculatedColumnFormula>
    </tableColumn>
    <tableColumn id="16385" xr3:uid="{210D62F0-FAE4-464A-A397-9F40DF1B0204}" name="Prossimo follow-up Sporco" dataDxfId="28">
      <calculatedColumnFormula array="1">IFERROR(INDEX(Attività!$H$2:$H$1000, MATCH(P3, IF(Attività!$B$2:$B$1000=A3, Attività!$C$2:$C$1000), 0)), "")</calculatedColumnFormula>
    </tableColumn>
    <tableColumn id="16" xr3:uid="{04430BA8-3EF8-4638-A8FC-120F54AE5F85}" name="Prossimo follow-up" dataDxfId="27">
      <calculatedColumnFormula>IF(R3=0,"",R3)</calculatedColumnFormula>
    </tableColumn>
    <tableColumn id="17" xr3:uid="{83226F57-F947-43CF-B67E-5091812E1834}" name="Responsabile" dataDxfId="26"/>
    <tableColumn id="18" xr3:uid="{EDA002EE-23A2-4769-A681-C6C468B6FF8E}" name="Giorni dall'ultimo contatto" dataDxfId="25">
      <calculatedColumnFormula>IF(Q3="","",TODAY()-Q3)</calculatedColumnFormula>
    </tableColumn>
    <tableColumn id="19" xr3:uid="{660C49C0-EE86-42E7-8C5B-7135E3461091}" name="Alert" dataDxfId="24">
      <calculatedColumnFormula>IF(S3="","",IF(S3&lt;TODAY(),"FOLLOW-UP SCADUTO",IF(S3=TODAY(),"DA CONTATTARE OGGI",IF(S3&lt;=TODAY()+7,"ENTRO 7 GIORNI","OK"))))</calculatedColumnFormula>
    </tableColumn>
    <tableColumn id="20" xr3:uid="{B35CB4DF-C4FF-4C8C-A48C-ABCEC863EEBD}" name="Note" dataDxfId="2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F315D83-7C77-4C34-9783-865146F048A7}" name="Tabella11" displayName="Tabella11" ref="A1:H1000" totalsRowShown="0" headerRowDxfId="22" dataDxfId="21" tableBorderDxfId="20">
  <autoFilter ref="A1:H1000" xr:uid="{CF315D83-7C77-4C34-9783-865146F048A7}"/>
  <tableColumns count="8">
    <tableColumn id="1" xr3:uid="{A34C29CB-EAE6-400B-9D93-04D1B93F2F06}" name="ID Attività" dataDxfId="19">
      <calculatedColumnFormula>IF(B2="","","A"&amp;TEXT(ROW()-1,"000"))</calculatedColumnFormula>
    </tableColumn>
    <tableColumn id="2" xr3:uid="{C49AC22F-9CD8-44F3-9936-7A81F2239FEE}" name="Lead" dataDxfId="18"/>
    <tableColumn id="3" xr3:uid="{2F03E544-3E14-4B31-B534-D4FA94CB6E2F}" name="Data" dataDxfId="17"/>
    <tableColumn id="4" xr3:uid="{7435766B-8152-489A-8853-CBE72F5D149A}" name="Tipo" dataDxfId="16"/>
    <tableColumn id="5" xr3:uid="{E4FA4AA3-1EE1-4067-B23C-FEA73D6ABB28}" name="Descrizione" dataDxfId="15"/>
    <tableColumn id="6" xr3:uid="{D2142260-BBC6-4C50-AD40-C394F03EC922}" name="Nuovo stato" dataDxfId="14"/>
    <tableColumn id="7" xr3:uid="{6545EEA0-57D2-4024-A6EF-C3F28D4F19BC}" name="Prossima azione" dataDxfId="13"/>
    <tableColumn id="8" xr3:uid="{6C128331-4824-433B-82C0-8B3C6A7D78D1}" name="Data follow-up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77F87E1-CA27-4868-9180-C01F7029CC42}" name="Tabella12" displayName="Tabella12" ref="A3:D13" totalsRowShown="0" headerRowDxfId="11" headerRowBorderDxfId="10" tableBorderDxfId="9">
  <autoFilter ref="A3:D13" xr:uid="{D77F87E1-CA27-4868-9180-C01F7029CC42}"/>
  <tableColumns count="4">
    <tableColumn id="1" xr3:uid="{DD78D5BA-12A4-4119-A1BE-007E9177803F}" name="Stato Lead" dataDxfId="8"/>
    <tableColumn id="2" xr3:uid="{3E81E167-5313-43CE-AC30-BE6E19A11AFB}" name="N° lead" dataDxfId="7"/>
    <tableColumn id="3" xr3:uid="{8E0CBA69-D7C0-4A26-B368-7918534E5586}" name="Valore stimato €" dataDxfId="6"/>
    <tableColumn id="4" xr3:uid="{477E3DEF-DF2B-4EAC-AA6C-74BAFD9C87F1}" name="Valore ponderato €" dataDxfId="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99F0E9-AFFC-497B-9050-DDBFC8649E7C}" name="StatiLead" displayName="StatiLead" ref="A2:B11" totalsRowShown="0" headerRowDxfId="52">
  <autoFilter ref="A2:B11" xr:uid="{6C99F0E9-AFFC-497B-9050-DDBFC8649E7C}"/>
  <tableColumns count="2">
    <tableColumn id="1" xr3:uid="{7787E5A7-F21E-4474-8162-83ECA559D973}" name="Stato"/>
    <tableColumn id="2" xr3:uid="{3E67C431-9A80-4AAE-8164-C53003202C1D}" name="Probabilità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2793377-BAAA-45C8-8CAF-A0EBA237FE8B}" name="Priorita" displayName="Priorita" ref="D2:D5" totalsRowShown="0" headerRowDxfId="51">
  <autoFilter ref="D2:D5" xr:uid="{22793377-BAAA-45C8-8CAF-A0EBA237FE8B}"/>
  <tableColumns count="1">
    <tableColumn id="1" xr3:uid="{14B6E2FF-D016-4007-BE26-C05AA2E1AEAF}" name="Priorità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7951751-CF95-4D65-A839-469167DD5091}" name="Fonte" displayName="Fonte" ref="F2:F10" totalsRowShown="0" headerRowDxfId="50">
  <autoFilter ref="F2:F10" xr:uid="{47951751-CF95-4D65-A839-469167DD5091}"/>
  <tableColumns count="1">
    <tableColumn id="1" xr3:uid="{9F8C6151-D030-48C5-A2F2-3452ADFAA42B}" name="Font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039F073-2517-4C49-A1F6-66559800E3D1}" name="Tipoattivita" displayName="Tipoattivita" ref="H2:H9" totalsRowShown="0" headerRowDxfId="49">
  <autoFilter ref="H2:H9" xr:uid="{B039F073-2517-4C49-A1F6-66559800E3D1}"/>
  <tableColumns count="1">
    <tableColumn id="1" xr3:uid="{0D04A317-442F-4EC5-A20D-36A2F81C519F}" name="Tipo attività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5298F52-398E-475E-A287-9891A3F66BDC}" name="Responsabile" displayName="Responsabile" ref="J2:J7" totalsRowShown="0" headerRowDxfId="48">
  <autoFilter ref="J2:J7" xr:uid="{05298F52-398E-475E-A287-9891A3F66BDC}"/>
  <tableColumns count="1">
    <tableColumn id="1" xr3:uid="{78393121-DDF5-4453-BA34-972ED43625D8}" name="Responsabil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ardainformatica.it/" TargetMode="External"/><Relationship Id="rId1" Type="http://schemas.openxmlformats.org/officeDocument/2006/relationships/hyperlink" Target="https://www.gardainformatica.it/excel-crm-gestione-lead-contatti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uca.verdi@example.com" TargetMode="External"/><Relationship Id="rId2" Type="http://schemas.openxmlformats.org/officeDocument/2006/relationships/hyperlink" Target="mailto:mario.rossi@example.com" TargetMode="External"/><Relationship Id="rId1" Type="http://schemas.openxmlformats.org/officeDocument/2006/relationships/hyperlink" Target="mailto:serena.bianchi@example.com" TargetMode="External"/><Relationship Id="rId6" Type="http://schemas.openxmlformats.org/officeDocument/2006/relationships/table" Target="../tables/table1.xml"/><Relationship Id="rId5" Type="http://schemas.openxmlformats.org/officeDocument/2006/relationships/hyperlink" Target="mailto:gianni.azzurri@example.com" TargetMode="External"/><Relationship Id="rId4" Type="http://schemas.openxmlformats.org/officeDocument/2006/relationships/hyperlink" Target="mailto:marco.viola@example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C416A-C0D5-4AD1-832C-187795CFFF27}">
  <dimension ref="B2:B17"/>
  <sheetViews>
    <sheetView showGridLines="0" tabSelected="1" workbookViewId="0"/>
  </sheetViews>
  <sheetFormatPr defaultRowHeight="15" x14ac:dyDescent="0.25"/>
  <sheetData>
    <row r="2" spans="2:2" x14ac:dyDescent="0.25">
      <c r="B2" s="16" t="s">
        <v>95</v>
      </c>
    </row>
    <row r="3" spans="2:2" x14ac:dyDescent="0.25">
      <c r="B3" t="s">
        <v>96</v>
      </c>
    </row>
    <row r="4" spans="2:2" x14ac:dyDescent="0.25">
      <c r="B4" s="21" t="s">
        <v>97</v>
      </c>
    </row>
    <row r="5" spans="2:2" x14ac:dyDescent="0.25">
      <c r="B5" s="21" t="s">
        <v>98</v>
      </c>
    </row>
    <row r="6" spans="2:2" x14ac:dyDescent="0.25">
      <c r="B6" s="21" t="s">
        <v>99</v>
      </c>
    </row>
    <row r="7" spans="2:2" x14ac:dyDescent="0.25">
      <c r="B7" s="21" t="s">
        <v>100</v>
      </c>
    </row>
    <row r="8" spans="2:2" x14ac:dyDescent="0.25">
      <c r="B8" s="21" t="s">
        <v>103</v>
      </c>
    </row>
    <row r="9" spans="2:2" x14ac:dyDescent="0.25">
      <c r="B9" s="21" t="s">
        <v>105</v>
      </c>
    </row>
    <row r="11" spans="2:2" x14ac:dyDescent="0.25">
      <c r="B11" s="16" t="s">
        <v>92</v>
      </c>
    </row>
    <row r="12" spans="2:2" x14ac:dyDescent="0.25">
      <c r="B12" s="22" t="s">
        <v>101</v>
      </c>
    </row>
    <row r="14" spans="2:2" x14ac:dyDescent="0.25">
      <c r="B14" t="s">
        <v>93</v>
      </c>
    </row>
    <row r="16" spans="2:2" x14ac:dyDescent="0.25">
      <c r="B16" t="s">
        <v>102</v>
      </c>
    </row>
    <row r="17" spans="2:2" x14ac:dyDescent="0.25">
      <c r="B17" s="22" t="s">
        <v>94</v>
      </c>
    </row>
  </sheetData>
  <sheetProtection algorithmName="SHA-512" hashValue="Iu32vxleVTBefl9I4FF4g6jF2bFa3IPM/SJ0wYe4+5K7p6WfudlKr1zVJQln4QsgUhH1eEzcMlYxqUQUxJbxLA==" saltValue="Yy1HirVxqUW7LF0M+tC36A==" spinCount="100000" sheet="1" objects="1" scenarios="1"/>
  <hyperlinks>
    <hyperlink ref="B12" r:id="rId1" xr:uid="{9B995D91-C4C3-48CE-86CD-1D1A1590D2C1}"/>
    <hyperlink ref="B17" r:id="rId2" xr:uid="{69D166F8-229C-4050-99EF-09A7EEF39D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C881B-E655-4E6A-8A15-299498C4AE57}">
  <dimension ref="A1:W1000"/>
  <sheetViews>
    <sheetView showGridLines="0" workbookViewId="0">
      <selection activeCell="C9" sqref="C9"/>
    </sheetView>
  </sheetViews>
  <sheetFormatPr defaultColWidth="8.85546875" defaultRowHeight="15" x14ac:dyDescent="0.25"/>
  <cols>
    <col min="1" max="1" width="35" style="49" customWidth="1"/>
    <col min="2" max="2" width="10.140625" style="49" customWidth="1"/>
    <col min="3" max="3" width="17.7109375" style="50" bestFit="1" customWidth="1"/>
    <col min="4" max="4" width="9.85546875" style="24" bestFit="1" customWidth="1"/>
    <col min="5" max="5" width="27.5703125" style="24" customWidth="1"/>
    <col min="6" max="6" width="33.85546875" style="52" customWidth="1"/>
    <col min="7" max="7" width="17.140625" style="52" customWidth="1"/>
    <col min="8" max="8" width="8" style="24" bestFit="1" customWidth="1"/>
    <col min="9" max="9" width="18.28515625" style="24" bestFit="1" customWidth="1"/>
    <col min="10" max="10" width="18.28515625" style="24" hidden="1" customWidth="1"/>
    <col min="11" max="11" width="16.7109375" style="49" customWidth="1"/>
    <col min="12" max="12" width="9.28515625" style="24" bestFit="1" customWidth="1"/>
    <col min="13" max="13" width="17" style="53" bestFit="1" customWidth="1"/>
    <col min="14" max="14" width="12.28515625" style="54" bestFit="1" customWidth="1"/>
    <col min="15" max="15" width="19.7109375" style="55" bestFit="1" customWidth="1"/>
    <col min="16" max="16" width="30.42578125" style="56" hidden="1" customWidth="1"/>
    <col min="17" max="17" width="16.7109375" style="56" bestFit="1" customWidth="1"/>
    <col min="18" max="18" width="32.28515625" style="56" hidden="1" customWidth="1"/>
    <col min="19" max="19" width="19.7109375" style="56" bestFit="1" customWidth="1"/>
    <col min="20" max="20" width="14.28515625" style="24" bestFit="1" customWidth="1"/>
    <col min="21" max="21" width="25.5703125" style="49" bestFit="1" customWidth="1"/>
    <col min="22" max="22" width="25.7109375" style="49" customWidth="1"/>
    <col min="23" max="23" width="28.85546875" style="24" customWidth="1"/>
    <col min="24" max="16384" width="8.85546875" style="24"/>
  </cols>
  <sheetData>
    <row r="1" spans="1:23" x14ac:dyDescent="0.25">
      <c r="A1" s="70" t="s">
        <v>24</v>
      </c>
      <c r="B1" s="70"/>
      <c r="C1" s="70"/>
      <c r="D1" s="70"/>
      <c r="E1" s="70"/>
      <c r="F1" s="70"/>
      <c r="G1" s="70"/>
      <c r="H1" s="70"/>
      <c r="I1" s="71" t="s">
        <v>25</v>
      </c>
      <c r="J1" s="71"/>
      <c r="K1" s="71"/>
      <c r="L1" s="71"/>
      <c r="M1" s="71"/>
      <c r="N1" s="71"/>
      <c r="O1" s="71"/>
      <c r="P1" s="23"/>
      <c r="Q1" s="72" t="s">
        <v>28</v>
      </c>
      <c r="R1" s="72"/>
      <c r="S1" s="72"/>
      <c r="T1" s="72"/>
      <c r="U1" s="72"/>
      <c r="V1" s="72"/>
      <c r="W1" s="72"/>
    </row>
    <row r="2" spans="1:23" x14ac:dyDescent="0.25">
      <c r="A2" s="25" t="s">
        <v>29</v>
      </c>
      <c r="B2" s="26" t="s">
        <v>0</v>
      </c>
      <c r="C2" s="27" t="s">
        <v>21</v>
      </c>
      <c r="D2" s="26" t="s">
        <v>1</v>
      </c>
      <c r="E2" s="26" t="s">
        <v>22</v>
      </c>
      <c r="F2" s="28" t="s">
        <v>2</v>
      </c>
      <c r="G2" s="28" t="s">
        <v>3</v>
      </c>
      <c r="H2" s="26" t="s">
        <v>4</v>
      </c>
      <c r="I2" s="26" t="s">
        <v>5</v>
      </c>
      <c r="J2" s="26" t="s">
        <v>88</v>
      </c>
      <c r="K2" s="26" t="s">
        <v>6</v>
      </c>
      <c r="L2" s="26" t="s">
        <v>7</v>
      </c>
      <c r="M2" s="29" t="s">
        <v>26</v>
      </c>
      <c r="N2" s="30" t="s">
        <v>27</v>
      </c>
      <c r="O2" s="29" t="s">
        <v>106</v>
      </c>
      <c r="P2" s="27" t="s">
        <v>65</v>
      </c>
      <c r="Q2" s="27" t="s">
        <v>8</v>
      </c>
      <c r="R2" s="27" t="s">
        <v>64</v>
      </c>
      <c r="S2" s="27" t="s">
        <v>9</v>
      </c>
      <c r="T2" s="26" t="s">
        <v>10</v>
      </c>
      <c r="U2" s="26" t="s">
        <v>11</v>
      </c>
      <c r="V2" s="26" t="s">
        <v>12</v>
      </c>
      <c r="W2" s="31" t="s">
        <v>13</v>
      </c>
    </row>
    <row r="3" spans="1:23" hidden="1" x14ac:dyDescent="0.25">
      <c r="A3" s="32" t="str">
        <f t="shared" ref="A3:A66" si="0">IF(B3="","",CONCATENATE(B3," - ",D3," - ",E3))</f>
        <v/>
      </c>
      <c r="B3" s="33" t="str">
        <f t="shared" ref="B3:B66" si="1">IF(AND(D3="",E3=""),"","L"&amp;TEXT(ROW()-3,"000"))</f>
        <v/>
      </c>
      <c r="C3" s="34"/>
      <c r="D3" s="35"/>
      <c r="E3" s="35"/>
      <c r="F3" s="36"/>
      <c r="G3" s="36"/>
      <c r="H3" s="35"/>
      <c r="I3" s="35"/>
      <c r="J3" s="35">
        <f t="array" ref="J3">IFERROR(INDEX(Attività!$F$2:$F$1000, MATCH(P3, IF(Attività!$B$2:$B$1000=A3, Attività!$C$2:$C$1000), 0)), "")</f>
        <v>0</v>
      </c>
      <c r="K3" s="37"/>
      <c r="L3" s="35"/>
      <c r="M3" s="38"/>
      <c r="N3" s="39" t="str">
        <f>IF(K3="","",VLOOKUP(K3,StatiLead[],2,FALSE))</f>
        <v/>
      </c>
      <c r="O3" s="40" t="str">
        <f t="shared" ref="O3:O66" si="2">IF(K3="","",M3*N3)</f>
        <v/>
      </c>
      <c r="P3" s="41">
        <f t="array" ref="P3">MAX(IF(Attività!$B$2:$B$1000=A3, Attività!$C$2:$C$1000))</f>
        <v>0</v>
      </c>
      <c r="Q3" s="41" t="str">
        <f>IF(P3=0,"",P3)</f>
        <v/>
      </c>
      <c r="R3" s="41">
        <f t="array" ref="R3">IFERROR(INDEX(Attività!$H$2:$H$1000, MATCH(P3, IF(Attività!$B$2:$B$1000=A3, Attività!$C$2:$C$1000), 0)), "")</f>
        <v>0</v>
      </c>
      <c r="S3" s="41" t="str">
        <f t="shared" ref="S3:S66" si="3">IF(R3=0,"",R3)</f>
        <v/>
      </c>
      <c r="T3" s="35"/>
      <c r="U3" s="42" t="str">
        <f ca="1">IF(Q3="","",TODAY()-Q3)</f>
        <v/>
      </c>
      <c r="V3" s="33" t="str">
        <f ca="1">IF(S3="","",IF(S3&lt;TODAY(),"FOLLOW-UP SCADUTO",IF(S3=TODAY(),"DA CONTATTARE OGGI",IF(S3&lt;=TODAY()+7,"ENTRO 7 GIORNI","OK"))))</f>
        <v/>
      </c>
      <c r="W3" s="43"/>
    </row>
    <row r="4" spans="1:23" x14ac:dyDescent="0.25">
      <c r="A4" s="57" t="str">
        <f t="shared" si="0"/>
        <v>L001 - Alfa Spa - Serena Bianchi</v>
      </c>
      <c r="B4" s="57" t="str">
        <f t="shared" si="1"/>
        <v>L001</v>
      </c>
      <c r="C4" s="44">
        <v>46235</v>
      </c>
      <c r="D4" s="45" t="s">
        <v>73</v>
      </c>
      <c r="E4" s="45" t="s">
        <v>51</v>
      </c>
      <c r="F4" s="46" t="s">
        <v>79</v>
      </c>
      <c r="G4" s="47"/>
      <c r="H4" s="45"/>
      <c r="I4" s="45"/>
      <c r="J4" s="45" t="str">
        <f t="array" ref="J4">IFERROR(INDEX(Attività!$F$2:$F$1000, MATCH(P4, IF(Attività!$B$2:$B$1000=A4, Attività!$C$2:$C$1000), 0)), "")</f>
        <v>Contattato</v>
      </c>
      <c r="K4" s="57" t="str">
        <f>IF(B4="","",IF(OR(J4=0,J4=""),"Nuovo",J4))</f>
        <v>Contattato</v>
      </c>
      <c r="L4" s="45" t="s">
        <v>20</v>
      </c>
      <c r="M4" s="48">
        <v>5000</v>
      </c>
      <c r="N4" s="59">
        <f>IF(K4="","",VLOOKUP(K4,StatiLead[],2,FALSE))</f>
        <v>0.15</v>
      </c>
      <c r="O4" s="60">
        <f t="shared" si="2"/>
        <v>750</v>
      </c>
      <c r="P4" s="61">
        <f t="array" ref="P4">MAX(IF(Attività!$B$2:$B$1000=A4, Attività!$C$2:$C$1000))</f>
        <v>46241</v>
      </c>
      <c r="Q4" s="61">
        <f t="shared" ref="Q4:Q67" si="4">IF(P4=0,"",P4)</f>
        <v>46241</v>
      </c>
      <c r="R4" s="61">
        <f t="array" ref="R4">IFERROR(INDEX(Attività!$H$2:$H$1000, MATCH(P4, IF(Attività!$B$2:$B$1000=A4, Attività!$C$2:$C$1000), 0)), "")</f>
        <v>46245</v>
      </c>
      <c r="S4" s="61">
        <f t="shared" si="3"/>
        <v>46245</v>
      </c>
      <c r="T4" s="45" t="s">
        <v>47</v>
      </c>
      <c r="U4" s="65">
        <f t="shared" ref="U4:U67" ca="1" si="5">IF(Q4="","",TODAY()-Q4)</f>
        <v>11</v>
      </c>
      <c r="V4" s="57" t="str">
        <f t="shared" ref="V4:V67" ca="1" si="6">IF(S4="","",IF(S4&lt;TODAY(),"FOLLOW-UP SCADUTO",IF(S4=TODAY(),"DA CONTATTARE OGGI",IF(S4&lt;=TODAY()+7,"ENTRO 7 GIORNI","OK"))))</f>
        <v>FOLLOW-UP SCADUTO</v>
      </c>
      <c r="W4" s="45"/>
    </row>
    <row r="5" spans="1:23" x14ac:dyDescent="0.25">
      <c r="A5" s="57" t="str">
        <f t="shared" si="0"/>
        <v>L002 - Beta Srl - Mario Rossi</v>
      </c>
      <c r="B5" s="58" t="str">
        <f t="shared" si="1"/>
        <v>L002</v>
      </c>
      <c r="C5" s="50">
        <v>46236</v>
      </c>
      <c r="D5" s="24" t="s">
        <v>74</v>
      </c>
      <c r="E5" s="24" t="s">
        <v>23</v>
      </c>
      <c r="F5" s="51" t="s">
        <v>14</v>
      </c>
      <c r="J5" s="24" t="str">
        <f t="array" ref="J5">IFERROR(INDEX(Attività!$F$2:$F$1000, MATCH(P5, IF(Attività!$B$2:$B$1000=A5, Attività!$C$2:$C$1000), 0)), "")</f>
        <v>Proposta inviata</v>
      </c>
      <c r="K5" s="57" t="str">
        <f t="shared" ref="K5:K68" si="7">IF(B5="","",IF(OR(J5=0,J5=""),"Nuovo",J5))</f>
        <v>Proposta inviata</v>
      </c>
      <c r="L5" s="24" t="s">
        <v>17</v>
      </c>
      <c r="M5" s="53">
        <v>15000</v>
      </c>
      <c r="N5" s="62">
        <f>IF(K5="","",VLOOKUP(K5,StatiLead[],2,FALSE))</f>
        <v>0.5</v>
      </c>
      <c r="O5" s="63">
        <f t="shared" si="2"/>
        <v>7500</v>
      </c>
      <c r="P5" s="64">
        <f t="array" ref="P5">MAX(IF(Attività!$B$2:$B$1000=A5, Attività!$C$2:$C$1000))</f>
        <v>46210</v>
      </c>
      <c r="Q5" s="64">
        <f t="shared" si="4"/>
        <v>46210</v>
      </c>
      <c r="R5" s="64">
        <f t="array" ref="R5">IFERROR(INDEX(Attività!$H$2:$H$1000, MATCH(P5, IF(Attività!$B$2:$B$1000=A5, Attività!$C$2:$C$1000), 0)), "")</f>
        <v>46240</v>
      </c>
      <c r="S5" s="64">
        <f t="shared" si="3"/>
        <v>46240</v>
      </c>
      <c r="T5" s="24" t="s">
        <v>48</v>
      </c>
      <c r="U5" s="58">
        <f t="shared" ca="1" si="5"/>
        <v>42</v>
      </c>
      <c r="V5" s="57" t="str">
        <f t="shared" ca="1" si="6"/>
        <v>FOLLOW-UP SCADUTO</v>
      </c>
    </row>
    <row r="6" spans="1:23" x14ac:dyDescent="0.25">
      <c r="A6" s="57" t="str">
        <f t="shared" si="0"/>
        <v>L003 - Gamma Srl - Luca Verdi</v>
      </c>
      <c r="B6" s="58" t="str">
        <f t="shared" si="1"/>
        <v>L003</v>
      </c>
      <c r="C6" s="50">
        <v>46237</v>
      </c>
      <c r="D6" s="24" t="s">
        <v>75</v>
      </c>
      <c r="E6" s="24" t="s">
        <v>77</v>
      </c>
      <c r="F6" s="51" t="s">
        <v>80</v>
      </c>
      <c r="J6" s="24" t="str">
        <f t="array" ref="J6">IFERROR(INDEX(Attività!$F$2:$F$1000, MATCH(P6, IF(Attività!$B$2:$B$1000=A6, Attività!$C$2:$C$1000), 0)), "")</f>
        <v>Perso</v>
      </c>
      <c r="K6" s="57" t="str">
        <f t="shared" si="7"/>
        <v>Perso</v>
      </c>
      <c r="L6" s="24" t="s">
        <v>33</v>
      </c>
      <c r="M6" s="53">
        <v>1000</v>
      </c>
      <c r="N6" s="62">
        <f>IF(K6="","",VLOOKUP(K6,StatiLead[],2,FALSE))</f>
        <v>0</v>
      </c>
      <c r="O6" s="63">
        <f t="shared" si="2"/>
        <v>0</v>
      </c>
      <c r="P6" s="64">
        <f t="array" ref="P6">MAX(IF(Attività!$B$2:$B$1000=A6, Attività!$C$2:$C$1000))</f>
        <v>46204</v>
      </c>
      <c r="Q6" s="64">
        <f t="shared" si="4"/>
        <v>46204</v>
      </c>
      <c r="R6" s="64">
        <f t="array" ref="R6">IFERROR(INDEX(Attività!$H$2:$H$1000, MATCH(P6, IF(Attività!$B$2:$B$1000=A6, Attività!$C$2:$C$1000), 0)), "")</f>
        <v>0</v>
      </c>
      <c r="S6" s="64" t="str">
        <f t="shared" si="3"/>
        <v/>
      </c>
      <c r="T6" s="24" t="s">
        <v>49</v>
      </c>
      <c r="U6" s="58">
        <f t="shared" ca="1" si="5"/>
        <v>48</v>
      </c>
      <c r="V6" s="57" t="str">
        <f t="shared" ca="1" si="6"/>
        <v/>
      </c>
    </row>
    <row r="7" spans="1:23" x14ac:dyDescent="0.25">
      <c r="A7" s="57" t="str">
        <f t="shared" si="0"/>
        <v>L004 - Delta Spa - Marco Viola</v>
      </c>
      <c r="B7" s="58" t="str">
        <f t="shared" si="1"/>
        <v>L004</v>
      </c>
      <c r="C7" s="50">
        <v>46238</v>
      </c>
      <c r="D7" s="24" t="s">
        <v>76</v>
      </c>
      <c r="E7" s="24" t="s">
        <v>78</v>
      </c>
      <c r="F7" s="51" t="s">
        <v>81</v>
      </c>
      <c r="J7" s="24" t="str">
        <f t="array" ref="J7">IFERROR(INDEX(Attività!$F$2:$F$1000, MATCH(P7, IF(Attività!$B$2:$B$1000=A7, Attività!$C$2:$C$1000), 0)), "")</f>
        <v>Vinto</v>
      </c>
      <c r="K7" s="57" t="str">
        <f t="shared" si="7"/>
        <v>Vinto</v>
      </c>
      <c r="L7" s="24" t="s">
        <v>17</v>
      </c>
      <c r="M7" s="53">
        <v>25000</v>
      </c>
      <c r="N7" s="62">
        <f>IF(K7="","",VLOOKUP(K7,StatiLead[],2,FALSE))</f>
        <v>1</v>
      </c>
      <c r="O7" s="63">
        <f t="shared" si="2"/>
        <v>25000</v>
      </c>
      <c r="P7" s="64">
        <f t="array" ref="P7">MAX(IF(Attività!$B$2:$B$1000=A7, Attività!$C$2:$C$1000))</f>
        <v>46206</v>
      </c>
      <c r="Q7" s="64">
        <f t="shared" si="4"/>
        <v>46206</v>
      </c>
      <c r="R7" s="64">
        <f t="array" ref="R7">IFERROR(INDEX(Attività!$H$2:$H$1000, MATCH(P7, IF(Attività!$B$2:$B$1000=A7, Attività!$C$2:$C$1000), 0)), "")</f>
        <v>0</v>
      </c>
      <c r="S7" s="64" t="str">
        <f t="shared" si="3"/>
        <v/>
      </c>
      <c r="T7" s="24" t="s">
        <v>50</v>
      </c>
      <c r="U7" s="58">
        <f t="shared" ca="1" si="5"/>
        <v>46</v>
      </c>
      <c r="V7" s="57" t="str">
        <f t="shared" ca="1" si="6"/>
        <v/>
      </c>
    </row>
    <row r="8" spans="1:23" x14ac:dyDescent="0.25">
      <c r="A8" s="57" t="str">
        <f t="shared" si="0"/>
        <v>L005 - Epsilon Srl - Gianni Azzurri</v>
      </c>
      <c r="B8" s="58" t="str">
        <f t="shared" si="1"/>
        <v>L005</v>
      </c>
      <c r="C8" s="50">
        <v>46239</v>
      </c>
      <c r="D8" s="24" t="s">
        <v>89</v>
      </c>
      <c r="E8" s="24" t="s">
        <v>90</v>
      </c>
      <c r="F8" s="51" t="s">
        <v>91</v>
      </c>
      <c r="J8" s="24" t="str">
        <f t="array" ref="J8">IFERROR(INDEX(Attività!$F$2:$F$1000, MATCH(P8, IF(Attività!$B$2:$B$1000=A8, Attività!$C$2:$C$1000), 0)), "")</f>
        <v/>
      </c>
      <c r="K8" s="57" t="str">
        <f t="shared" si="7"/>
        <v>Nuovo</v>
      </c>
      <c r="L8" s="24" t="s">
        <v>20</v>
      </c>
      <c r="M8" s="53">
        <v>1000</v>
      </c>
      <c r="N8" s="62">
        <f>IF(K8="","",VLOOKUP(K8,StatiLead[],2,FALSE))</f>
        <v>0.1</v>
      </c>
      <c r="O8" s="63">
        <f t="shared" si="2"/>
        <v>100</v>
      </c>
      <c r="P8" s="64">
        <f t="array" ref="P8">MAX(IF(Attività!$B$2:$B$1000=A8, Attività!$C$2:$C$1000))</f>
        <v>0</v>
      </c>
      <c r="Q8" s="64" t="str">
        <f t="shared" si="4"/>
        <v/>
      </c>
      <c r="R8" s="64" t="str">
        <f t="array" ref="R8">IFERROR(INDEX(Attività!$H$2:$H$1000, MATCH(P8, IF(Attività!$B$2:$B$1000=A8, Attività!$C$2:$C$1000), 0)), "")</f>
        <v/>
      </c>
      <c r="S8" s="64" t="str">
        <f t="shared" si="3"/>
        <v/>
      </c>
      <c r="U8" s="58" t="str">
        <f t="shared" ca="1" si="5"/>
        <v/>
      </c>
      <c r="V8" s="57" t="str">
        <f t="shared" ca="1" si="6"/>
        <v/>
      </c>
    </row>
    <row r="9" spans="1:23" x14ac:dyDescent="0.25">
      <c r="A9" s="57" t="str">
        <f t="shared" si="0"/>
        <v/>
      </c>
      <c r="B9" s="58" t="str">
        <f t="shared" si="1"/>
        <v/>
      </c>
      <c r="J9" s="24">
        <f t="array" ref="J9">IFERROR(INDEX(Attività!$F$2:$F$1000, MATCH(P9, IF(Attività!$B$2:$B$1000=A9, Attività!$C$2:$C$1000), 0)), "")</f>
        <v>0</v>
      </c>
      <c r="K9" s="57" t="str">
        <f t="shared" si="7"/>
        <v/>
      </c>
      <c r="N9" s="62" t="str">
        <f>IF(K9="","",VLOOKUP(K9,StatiLead[],2,FALSE))</f>
        <v/>
      </c>
      <c r="O9" s="63" t="str">
        <f t="shared" si="2"/>
        <v/>
      </c>
      <c r="P9" s="64">
        <f t="array" ref="P9">MAX(IF(Attività!$B$2:$B$1000=A9, Attività!$C$2:$C$1000))</f>
        <v>0</v>
      </c>
      <c r="Q9" s="64" t="str">
        <f t="shared" si="4"/>
        <v/>
      </c>
      <c r="R9" s="64">
        <f t="array" ref="R9">IFERROR(INDEX(Attività!$H$2:$H$1000, MATCH(P9, IF(Attività!$B$2:$B$1000=A9, Attività!$C$2:$C$1000), 0)), "")</f>
        <v>0</v>
      </c>
      <c r="S9" s="64" t="str">
        <f t="shared" si="3"/>
        <v/>
      </c>
      <c r="U9" s="58" t="str">
        <f t="shared" ca="1" si="5"/>
        <v/>
      </c>
      <c r="V9" s="57" t="str">
        <f t="shared" ca="1" si="6"/>
        <v/>
      </c>
    </row>
    <row r="10" spans="1:23" x14ac:dyDescent="0.25">
      <c r="A10" s="57" t="str">
        <f t="shared" si="0"/>
        <v/>
      </c>
      <c r="B10" s="58" t="str">
        <f t="shared" si="1"/>
        <v/>
      </c>
      <c r="J10" s="24">
        <f t="array" ref="J10">IFERROR(INDEX(Attività!$F$2:$F$1000, MATCH(P10, IF(Attività!$B$2:$B$1000=A10, Attività!$C$2:$C$1000), 0)), "")</f>
        <v>0</v>
      </c>
      <c r="K10" s="57" t="str">
        <f t="shared" si="7"/>
        <v/>
      </c>
      <c r="N10" s="62" t="str">
        <f>IF(K10="","",VLOOKUP(K10,StatiLead[],2,FALSE))</f>
        <v/>
      </c>
      <c r="O10" s="63" t="str">
        <f t="shared" si="2"/>
        <v/>
      </c>
      <c r="P10" s="64">
        <f t="array" ref="P10">MAX(IF(Attività!$B$2:$B$1000=A10, Attività!$C$2:$C$1000))</f>
        <v>0</v>
      </c>
      <c r="Q10" s="64" t="str">
        <f t="shared" si="4"/>
        <v/>
      </c>
      <c r="R10" s="64">
        <f t="array" ref="R10">IFERROR(INDEX(Attività!$H$2:$H$1000, MATCH(P10, IF(Attività!$B$2:$B$1000=A10, Attività!$C$2:$C$1000), 0)), "")</f>
        <v>0</v>
      </c>
      <c r="S10" s="64" t="str">
        <f t="shared" si="3"/>
        <v/>
      </c>
      <c r="U10" s="58" t="str">
        <f t="shared" ca="1" si="5"/>
        <v/>
      </c>
      <c r="V10" s="57" t="str">
        <f t="shared" ca="1" si="6"/>
        <v/>
      </c>
    </row>
    <row r="11" spans="1:23" x14ac:dyDescent="0.25">
      <c r="A11" s="57" t="str">
        <f t="shared" si="0"/>
        <v/>
      </c>
      <c r="B11" s="58" t="str">
        <f t="shared" si="1"/>
        <v/>
      </c>
      <c r="J11" s="24">
        <f t="array" ref="J11">IFERROR(INDEX(Attività!$F$2:$F$1000, MATCH(P11, IF(Attività!$B$2:$B$1000=A11, Attività!$C$2:$C$1000), 0)), "")</f>
        <v>0</v>
      </c>
      <c r="K11" s="57" t="str">
        <f t="shared" si="7"/>
        <v/>
      </c>
      <c r="N11" s="62" t="str">
        <f>IF(K11="","",VLOOKUP(K11,StatiLead[],2,FALSE))</f>
        <v/>
      </c>
      <c r="O11" s="63" t="str">
        <f t="shared" si="2"/>
        <v/>
      </c>
      <c r="P11" s="64">
        <f t="array" ref="P11">MAX(IF(Attività!$B$2:$B$1000=A11, Attività!$C$2:$C$1000))</f>
        <v>0</v>
      </c>
      <c r="Q11" s="64" t="str">
        <f t="shared" si="4"/>
        <v/>
      </c>
      <c r="R11" s="64">
        <f t="array" ref="R11">IFERROR(INDEX(Attività!$H$2:$H$1000, MATCH(P11, IF(Attività!$B$2:$B$1000=A11, Attività!$C$2:$C$1000), 0)), "")</f>
        <v>0</v>
      </c>
      <c r="S11" s="64" t="str">
        <f t="shared" si="3"/>
        <v/>
      </c>
      <c r="U11" s="58" t="str">
        <f t="shared" ca="1" si="5"/>
        <v/>
      </c>
      <c r="V11" s="57" t="str">
        <f t="shared" ca="1" si="6"/>
        <v/>
      </c>
    </row>
    <row r="12" spans="1:23" x14ac:dyDescent="0.25">
      <c r="A12" s="57" t="str">
        <f t="shared" si="0"/>
        <v/>
      </c>
      <c r="B12" s="58" t="str">
        <f t="shared" si="1"/>
        <v/>
      </c>
      <c r="J12" s="24">
        <f t="array" ref="J12">IFERROR(INDEX(Attività!$F$2:$F$1000, MATCH(P12, IF(Attività!$B$2:$B$1000=A12, Attività!$C$2:$C$1000), 0)), "")</f>
        <v>0</v>
      </c>
      <c r="K12" s="57" t="str">
        <f t="shared" si="7"/>
        <v/>
      </c>
      <c r="N12" s="62" t="str">
        <f>IF(K12="","",VLOOKUP(K12,StatiLead[],2,FALSE))</f>
        <v/>
      </c>
      <c r="O12" s="63" t="str">
        <f t="shared" si="2"/>
        <v/>
      </c>
      <c r="P12" s="64">
        <f t="array" ref="P12">MAX(IF(Attività!$B$2:$B$1000=A12, Attività!$C$2:$C$1000))</f>
        <v>0</v>
      </c>
      <c r="Q12" s="64" t="str">
        <f t="shared" si="4"/>
        <v/>
      </c>
      <c r="R12" s="64">
        <f t="array" ref="R12">IFERROR(INDEX(Attività!$H$2:$H$1000, MATCH(P12, IF(Attività!$B$2:$B$1000=A12, Attività!$C$2:$C$1000), 0)), "")</f>
        <v>0</v>
      </c>
      <c r="S12" s="64" t="str">
        <f t="shared" si="3"/>
        <v/>
      </c>
      <c r="U12" s="58" t="str">
        <f t="shared" ca="1" si="5"/>
        <v/>
      </c>
      <c r="V12" s="57" t="str">
        <f t="shared" ca="1" si="6"/>
        <v/>
      </c>
    </row>
    <row r="13" spans="1:23" x14ac:dyDescent="0.25">
      <c r="A13" s="57" t="str">
        <f t="shared" si="0"/>
        <v/>
      </c>
      <c r="B13" s="58" t="str">
        <f t="shared" si="1"/>
        <v/>
      </c>
      <c r="J13" s="24">
        <f t="array" ref="J13">IFERROR(INDEX(Attività!$F$2:$F$1000, MATCH(P13, IF(Attività!$B$2:$B$1000=A13, Attività!$C$2:$C$1000), 0)), "")</f>
        <v>0</v>
      </c>
      <c r="K13" s="57" t="str">
        <f t="shared" si="7"/>
        <v/>
      </c>
      <c r="N13" s="62" t="str">
        <f>IF(K13="","",VLOOKUP(K13,StatiLead[],2,FALSE))</f>
        <v/>
      </c>
      <c r="O13" s="63" t="str">
        <f t="shared" si="2"/>
        <v/>
      </c>
      <c r="P13" s="64">
        <f t="array" ref="P13">MAX(IF(Attività!$B$2:$B$1000=A13, Attività!$C$2:$C$1000))</f>
        <v>0</v>
      </c>
      <c r="Q13" s="64" t="str">
        <f t="shared" si="4"/>
        <v/>
      </c>
      <c r="R13" s="64">
        <f t="array" ref="R13">IFERROR(INDEX(Attività!$H$2:$H$1000, MATCH(P13, IF(Attività!$B$2:$B$1000=A13, Attività!$C$2:$C$1000), 0)), "")</f>
        <v>0</v>
      </c>
      <c r="S13" s="64" t="str">
        <f t="shared" si="3"/>
        <v/>
      </c>
      <c r="U13" s="58" t="str">
        <f t="shared" ca="1" si="5"/>
        <v/>
      </c>
      <c r="V13" s="57" t="str">
        <f t="shared" ca="1" si="6"/>
        <v/>
      </c>
    </row>
    <row r="14" spans="1:23" x14ac:dyDescent="0.25">
      <c r="A14" s="57" t="str">
        <f t="shared" si="0"/>
        <v/>
      </c>
      <c r="B14" s="58" t="str">
        <f t="shared" si="1"/>
        <v/>
      </c>
      <c r="J14" s="24">
        <f t="array" ref="J14">IFERROR(INDEX(Attività!$F$2:$F$1000, MATCH(P14, IF(Attività!$B$2:$B$1000=A14, Attività!$C$2:$C$1000), 0)), "")</f>
        <v>0</v>
      </c>
      <c r="K14" s="57" t="str">
        <f t="shared" si="7"/>
        <v/>
      </c>
      <c r="N14" s="62" t="str">
        <f>IF(K14="","",VLOOKUP(K14,StatiLead[],2,FALSE))</f>
        <v/>
      </c>
      <c r="O14" s="63" t="str">
        <f t="shared" si="2"/>
        <v/>
      </c>
      <c r="P14" s="64">
        <f t="array" ref="P14">MAX(IF(Attività!$B$2:$B$1000=A14, Attività!$C$2:$C$1000))</f>
        <v>0</v>
      </c>
      <c r="Q14" s="64" t="str">
        <f t="shared" si="4"/>
        <v/>
      </c>
      <c r="R14" s="64">
        <f t="array" ref="R14">IFERROR(INDEX(Attività!$H$2:$H$1000, MATCH(P14, IF(Attività!$B$2:$B$1000=A14, Attività!$C$2:$C$1000), 0)), "")</f>
        <v>0</v>
      </c>
      <c r="S14" s="64" t="str">
        <f t="shared" si="3"/>
        <v/>
      </c>
      <c r="U14" s="58" t="str">
        <f t="shared" ca="1" si="5"/>
        <v/>
      </c>
      <c r="V14" s="57" t="str">
        <f t="shared" ca="1" si="6"/>
        <v/>
      </c>
    </row>
    <row r="15" spans="1:23" x14ac:dyDescent="0.25">
      <c r="A15" s="57" t="str">
        <f t="shared" si="0"/>
        <v/>
      </c>
      <c r="B15" s="58" t="str">
        <f t="shared" si="1"/>
        <v/>
      </c>
      <c r="J15" s="24">
        <f t="array" ref="J15">IFERROR(INDEX(Attività!$F$2:$F$1000, MATCH(P15, IF(Attività!$B$2:$B$1000=A15, Attività!$C$2:$C$1000), 0)), "")</f>
        <v>0</v>
      </c>
      <c r="K15" s="57" t="str">
        <f t="shared" si="7"/>
        <v/>
      </c>
      <c r="N15" s="62" t="str">
        <f>IF(K15="","",VLOOKUP(K15,StatiLead[],2,FALSE))</f>
        <v/>
      </c>
      <c r="O15" s="63" t="str">
        <f t="shared" si="2"/>
        <v/>
      </c>
      <c r="P15" s="64">
        <f t="array" ref="P15">MAX(IF(Attività!$B$2:$B$1000=A15, Attività!$C$2:$C$1000))</f>
        <v>0</v>
      </c>
      <c r="Q15" s="64" t="str">
        <f t="shared" si="4"/>
        <v/>
      </c>
      <c r="R15" s="64">
        <f t="array" ref="R15">IFERROR(INDEX(Attività!$H$2:$H$1000, MATCH(P15, IF(Attività!$B$2:$B$1000=A15, Attività!$C$2:$C$1000), 0)), "")</f>
        <v>0</v>
      </c>
      <c r="S15" s="64" t="str">
        <f t="shared" si="3"/>
        <v/>
      </c>
      <c r="U15" s="58" t="str">
        <f t="shared" ca="1" si="5"/>
        <v/>
      </c>
      <c r="V15" s="57" t="str">
        <f t="shared" ca="1" si="6"/>
        <v/>
      </c>
    </row>
    <row r="16" spans="1:23" x14ac:dyDescent="0.25">
      <c r="A16" s="57" t="str">
        <f t="shared" si="0"/>
        <v/>
      </c>
      <c r="B16" s="58" t="str">
        <f t="shared" si="1"/>
        <v/>
      </c>
      <c r="J16" s="24">
        <f t="array" ref="J16">IFERROR(INDEX(Attività!$F$2:$F$1000, MATCH(P16, IF(Attività!$B$2:$B$1000=A16, Attività!$C$2:$C$1000), 0)), "")</f>
        <v>0</v>
      </c>
      <c r="K16" s="57" t="str">
        <f t="shared" si="7"/>
        <v/>
      </c>
      <c r="N16" s="62" t="str">
        <f>IF(K16="","",VLOOKUP(K16,StatiLead[],2,FALSE))</f>
        <v/>
      </c>
      <c r="O16" s="63" t="str">
        <f t="shared" si="2"/>
        <v/>
      </c>
      <c r="P16" s="64">
        <f t="array" ref="P16">MAX(IF(Attività!$B$2:$B$1000=A16, Attività!$C$2:$C$1000))</f>
        <v>0</v>
      </c>
      <c r="Q16" s="64" t="str">
        <f t="shared" si="4"/>
        <v/>
      </c>
      <c r="R16" s="64">
        <f t="array" ref="R16">IFERROR(INDEX(Attività!$H$2:$H$1000, MATCH(P16, IF(Attività!$B$2:$B$1000=A16, Attività!$C$2:$C$1000), 0)), "")</f>
        <v>0</v>
      </c>
      <c r="S16" s="64" t="str">
        <f t="shared" si="3"/>
        <v/>
      </c>
      <c r="U16" s="58" t="str">
        <f t="shared" ca="1" si="5"/>
        <v/>
      </c>
      <c r="V16" s="57" t="str">
        <f t="shared" ca="1" si="6"/>
        <v/>
      </c>
    </row>
    <row r="17" spans="1:22" x14ac:dyDescent="0.25">
      <c r="A17" s="57" t="str">
        <f t="shared" si="0"/>
        <v/>
      </c>
      <c r="B17" s="58" t="str">
        <f t="shared" si="1"/>
        <v/>
      </c>
      <c r="J17" s="24">
        <f t="array" ref="J17">IFERROR(INDEX(Attività!$F$2:$F$1000, MATCH(P17, IF(Attività!$B$2:$B$1000=A17, Attività!$C$2:$C$1000), 0)), "")</f>
        <v>0</v>
      </c>
      <c r="K17" s="57" t="str">
        <f t="shared" si="7"/>
        <v/>
      </c>
      <c r="N17" s="62" t="str">
        <f>IF(K17="","",VLOOKUP(K17,StatiLead[],2,FALSE))</f>
        <v/>
      </c>
      <c r="O17" s="63" t="str">
        <f t="shared" si="2"/>
        <v/>
      </c>
      <c r="P17" s="64">
        <f t="array" ref="P17">MAX(IF(Attività!$B$2:$B$1000=A17, Attività!$C$2:$C$1000))</f>
        <v>0</v>
      </c>
      <c r="Q17" s="64" t="str">
        <f t="shared" si="4"/>
        <v/>
      </c>
      <c r="R17" s="64">
        <f t="array" ref="R17">IFERROR(INDEX(Attività!$H$2:$H$1000, MATCH(P17, IF(Attività!$B$2:$B$1000=A17, Attività!$C$2:$C$1000), 0)), "")</f>
        <v>0</v>
      </c>
      <c r="S17" s="64" t="str">
        <f t="shared" si="3"/>
        <v/>
      </c>
      <c r="U17" s="58" t="str">
        <f t="shared" ca="1" si="5"/>
        <v/>
      </c>
      <c r="V17" s="57" t="str">
        <f t="shared" ca="1" si="6"/>
        <v/>
      </c>
    </row>
    <row r="18" spans="1:22" x14ac:dyDescent="0.25">
      <c r="A18" s="57" t="str">
        <f t="shared" si="0"/>
        <v/>
      </c>
      <c r="B18" s="58" t="str">
        <f t="shared" si="1"/>
        <v/>
      </c>
      <c r="J18" s="24">
        <f t="array" ref="J18">IFERROR(INDEX(Attività!$F$2:$F$1000, MATCH(P18, IF(Attività!$B$2:$B$1000=A18, Attività!$C$2:$C$1000), 0)), "")</f>
        <v>0</v>
      </c>
      <c r="K18" s="57" t="str">
        <f t="shared" si="7"/>
        <v/>
      </c>
      <c r="N18" s="62" t="str">
        <f>IF(K18="","",VLOOKUP(K18,StatiLead[],2,FALSE))</f>
        <v/>
      </c>
      <c r="O18" s="63" t="str">
        <f t="shared" si="2"/>
        <v/>
      </c>
      <c r="P18" s="64">
        <f t="array" ref="P18">MAX(IF(Attività!$B$2:$B$1000=A18, Attività!$C$2:$C$1000))</f>
        <v>0</v>
      </c>
      <c r="Q18" s="64" t="str">
        <f t="shared" si="4"/>
        <v/>
      </c>
      <c r="R18" s="64">
        <f t="array" ref="R18">IFERROR(INDEX(Attività!$H$2:$H$1000, MATCH(P18, IF(Attività!$B$2:$B$1000=A18, Attività!$C$2:$C$1000), 0)), "")</f>
        <v>0</v>
      </c>
      <c r="S18" s="64" t="str">
        <f t="shared" si="3"/>
        <v/>
      </c>
      <c r="U18" s="58" t="str">
        <f t="shared" ca="1" si="5"/>
        <v/>
      </c>
      <c r="V18" s="57" t="str">
        <f t="shared" ca="1" si="6"/>
        <v/>
      </c>
    </row>
    <row r="19" spans="1:22" x14ac:dyDescent="0.25">
      <c r="A19" s="57" t="str">
        <f t="shared" si="0"/>
        <v/>
      </c>
      <c r="B19" s="58" t="str">
        <f t="shared" si="1"/>
        <v/>
      </c>
      <c r="J19" s="24">
        <f t="array" ref="J19">IFERROR(INDEX(Attività!$F$2:$F$1000, MATCH(P19, IF(Attività!$B$2:$B$1000=A19, Attività!$C$2:$C$1000), 0)), "")</f>
        <v>0</v>
      </c>
      <c r="K19" s="57" t="str">
        <f t="shared" si="7"/>
        <v/>
      </c>
      <c r="N19" s="62" t="str">
        <f>IF(K19="","",VLOOKUP(K19,StatiLead[],2,FALSE))</f>
        <v/>
      </c>
      <c r="O19" s="63" t="str">
        <f t="shared" si="2"/>
        <v/>
      </c>
      <c r="P19" s="64">
        <f t="array" ref="P19">MAX(IF(Attività!$B$2:$B$1000=A19, Attività!$C$2:$C$1000))</f>
        <v>0</v>
      </c>
      <c r="Q19" s="64" t="str">
        <f t="shared" si="4"/>
        <v/>
      </c>
      <c r="R19" s="64">
        <f t="array" ref="R19">IFERROR(INDEX(Attività!$H$2:$H$1000, MATCH(P19, IF(Attività!$B$2:$B$1000=A19, Attività!$C$2:$C$1000), 0)), "")</f>
        <v>0</v>
      </c>
      <c r="S19" s="64" t="str">
        <f t="shared" si="3"/>
        <v/>
      </c>
      <c r="U19" s="58" t="str">
        <f t="shared" ca="1" si="5"/>
        <v/>
      </c>
      <c r="V19" s="57" t="str">
        <f t="shared" ca="1" si="6"/>
        <v/>
      </c>
    </row>
    <row r="20" spans="1:22" x14ac:dyDescent="0.25">
      <c r="A20" s="57" t="str">
        <f t="shared" si="0"/>
        <v/>
      </c>
      <c r="B20" s="58" t="str">
        <f t="shared" si="1"/>
        <v/>
      </c>
      <c r="J20" s="24">
        <f t="array" ref="J20">IFERROR(INDEX(Attività!$F$2:$F$1000, MATCH(P20, IF(Attività!$B$2:$B$1000=A20, Attività!$C$2:$C$1000), 0)), "")</f>
        <v>0</v>
      </c>
      <c r="K20" s="57" t="str">
        <f t="shared" si="7"/>
        <v/>
      </c>
      <c r="N20" s="62" t="str">
        <f>IF(K20="","",VLOOKUP(K20,StatiLead[],2,FALSE))</f>
        <v/>
      </c>
      <c r="O20" s="63" t="str">
        <f t="shared" si="2"/>
        <v/>
      </c>
      <c r="P20" s="64">
        <f t="array" ref="P20">MAX(IF(Attività!$B$2:$B$1000=A20, Attività!$C$2:$C$1000))</f>
        <v>0</v>
      </c>
      <c r="Q20" s="64" t="str">
        <f t="shared" si="4"/>
        <v/>
      </c>
      <c r="R20" s="64">
        <f t="array" ref="R20">IFERROR(INDEX(Attività!$H$2:$H$1000, MATCH(P20, IF(Attività!$B$2:$B$1000=A20, Attività!$C$2:$C$1000), 0)), "")</f>
        <v>0</v>
      </c>
      <c r="S20" s="64" t="str">
        <f t="shared" si="3"/>
        <v/>
      </c>
      <c r="U20" s="58" t="str">
        <f t="shared" ca="1" si="5"/>
        <v/>
      </c>
      <c r="V20" s="57" t="str">
        <f t="shared" ca="1" si="6"/>
        <v/>
      </c>
    </row>
    <row r="21" spans="1:22" x14ac:dyDescent="0.25">
      <c r="A21" s="57" t="str">
        <f t="shared" si="0"/>
        <v/>
      </c>
      <c r="B21" s="58" t="str">
        <f t="shared" si="1"/>
        <v/>
      </c>
      <c r="J21" s="24">
        <f t="array" ref="J21">IFERROR(INDEX(Attività!$F$2:$F$1000, MATCH(P21, IF(Attività!$B$2:$B$1000=A21, Attività!$C$2:$C$1000), 0)), "")</f>
        <v>0</v>
      </c>
      <c r="K21" s="57" t="str">
        <f t="shared" si="7"/>
        <v/>
      </c>
      <c r="N21" s="62" t="str">
        <f>IF(K21="","",VLOOKUP(K21,StatiLead[],2,FALSE))</f>
        <v/>
      </c>
      <c r="O21" s="63" t="str">
        <f t="shared" si="2"/>
        <v/>
      </c>
      <c r="P21" s="64">
        <f t="array" ref="P21">MAX(IF(Attività!$B$2:$B$1000=A21, Attività!$C$2:$C$1000))</f>
        <v>0</v>
      </c>
      <c r="Q21" s="64" t="str">
        <f t="shared" si="4"/>
        <v/>
      </c>
      <c r="R21" s="64">
        <f t="array" ref="R21">IFERROR(INDEX(Attività!$H$2:$H$1000, MATCH(P21, IF(Attività!$B$2:$B$1000=A21, Attività!$C$2:$C$1000), 0)), "")</f>
        <v>0</v>
      </c>
      <c r="S21" s="64" t="str">
        <f t="shared" si="3"/>
        <v/>
      </c>
      <c r="U21" s="58" t="str">
        <f t="shared" ca="1" si="5"/>
        <v/>
      </c>
      <c r="V21" s="57" t="str">
        <f t="shared" ca="1" si="6"/>
        <v/>
      </c>
    </row>
    <row r="22" spans="1:22" x14ac:dyDescent="0.25">
      <c r="A22" s="57" t="str">
        <f t="shared" si="0"/>
        <v/>
      </c>
      <c r="B22" s="58" t="str">
        <f t="shared" si="1"/>
        <v/>
      </c>
      <c r="J22" s="24">
        <f t="array" ref="J22">IFERROR(INDEX(Attività!$F$2:$F$1000, MATCH(P22, IF(Attività!$B$2:$B$1000=A22, Attività!$C$2:$C$1000), 0)), "")</f>
        <v>0</v>
      </c>
      <c r="K22" s="57" t="str">
        <f t="shared" si="7"/>
        <v/>
      </c>
      <c r="N22" s="62" t="str">
        <f>IF(K22="","",VLOOKUP(K22,StatiLead[],2,FALSE))</f>
        <v/>
      </c>
      <c r="O22" s="63" t="str">
        <f t="shared" si="2"/>
        <v/>
      </c>
      <c r="P22" s="64">
        <f t="array" ref="P22">MAX(IF(Attività!$B$2:$B$1000=A22, Attività!$C$2:$C$1000))</f>
        <v>0</v>
      </c>
      <c r="Q22" s="64" t="str">
        <f t="shared" si="4"/>
        <v/>
      </c>
      <c r="R22" s="64">
        <f t="array" ref="R22">IFERROR(INDEX(Attività!$H$2:$H$1000, MATCH(P22, IF(Attività!$B$2:$B$1000=A22, Attività!$C$2:$C$1000), 0)), "")</f>
        <v>0</v>
      </c>
      <c r="S22" s="64" t="str">
        <f t="shared" si="3"/>
        <v/>
      </c>
      <c r="U22" s="58" t="str">
        <f t="shared" ca="1" si="5"/>
        <v/>
      </c>
      <c r="V22" s="57" t="str">
        <f t="shared" ca="1" si="6"/>
        <v/>
      </c>
    </row>
    <row r="23" spans="1:22" x14ac:dyDescent="0.25">
      <c r="A23" s="57" t="str">
        <f t="shared" si="0"/>
        <v/>
      </c>
      <c r="B23" s="58" t="str">
        <f t="shared" si="1"/>
        <v/>
      </c>
      <c r="J23" s="24">
        <f t="array" ref="J23">IFERROR(INDEX(Attività!$F$2:$F$1000, MATCH(P23, IF(Attività!$B$2:$B$1000=A23, Attività!$C$2:$C$1000), 0)), "")</f>
        <v>0</v>
      </c>
      <c r="K23" s="57" t="str">
        <f t="shared" si="7"/>
        <v/>
      </c>
      <c r="N23" s="62" t="str">
        <f>IF(K23="","",VLOOKUP(K23,StatiLead[],2,FALSE))</f>
        <v/>
      </c>
      <c r="O23" s="63" t="str">
        <f t="shared" si="2"/>
        <v/>
      </c>
      <c r="P23" s="64">
        <f t="array" ref="P23">MAX(IF(Attività!$B$2:$B$1000=A23, Attività!$C$2:$C$1000))</f>
        <v>0</v>
      </c>
      <c r="Q23" s="64" t="str">
        <f t="shared" si="4"/>
        <v/>
      </c>
      <c r="R23" s="64">
        <f t="array" ref="R23">IFERROR(INDEX(Attività!$H$2:$H$1000, MATCH(P23, IF(Attività!$B$2:$B$1000=A23, Attività!$C$2:$C$1000), 0)), "")</f>
        <v>0</v>
      </c>
      <c r="S23" s="64" t="str">
        <f t="shared" si="3"/>
        <v/>
      </c>
      <c r="U23" s="58" t="str">
        <f t="shared" ca="1" si="5"/>
        <v/>
      </c>
      <c r="V23" s="57" t="str">
        <f t="shared" ca="1" si="6"/>
        <v/>
      </c>
    </row>
    <row r="24" spans="1:22" x14ac:dyDescent="0.25">
      <c r="A24" s="57" t="str">
        <f t="shared" si="0"/>
        <v/>
      </c>
      <c r="B24" s="58" t="str">
        <f t="shared" si="1"/>
        <v/>
      </c>
      <c r="J24" s="24">
        <f t="array" ref="J24">IFERROR(INDEX(Attività!$F$2:$F$1000, MATCH(P24, IF(Attività!$B$2:$B$1000=A24, Attività!$C$2:$C$1000), 0)), "")</f>
        <v>0</v>
      </c>
      <c r="K24" s="57" t="str">
        <f t="shared" si="7"/>
        <v/>
      </c>
      <c r="N24" s="62" t="str">
        <f>IF(K24="","",VLOOKUP(K24,StatiLead[],2,FALSE))</f>
        <v/>
      </c>
      <c r="O24" s="63" t="str">
        <f t="shared" si="2"/>
        <v/>
      </c>
      <c r="P24" s="64">
        <f t="array" ref="P24">MAX(IF(Attività!$B$2:$B$1000=A24, Attività!$C$2:$C$1000))</f>
        <v>0</v>
      </c>
      <c r="Q24" s="64" t="str">
        <f t="shared" si="4"/>
        <v/>
      </c>
      <c r="R24" s="64">
        <f t="array" ref="R24">IFERROR(INDEX(Attività!$H$2:$H$1000, MATCH(P24, IF(Attività!$B$2:$B$1000=A24, Attività!$C$2:$C$1000), 0)), "")</f>
        <v>0</v>
      </c>
      <c r="S24" s="64" t="str">
        <f t="shared" si="3"/>
        <v/>
      </c>
      <c r="U24" s="58" t="str">
        <f t="shared" ca="1" si="5"/>
        <v/>
      </c>
      <c r="V24" s="57" t="str">
        <f t="shared" ca="1" si="6"/>
        <v/>
      </c>
    </row>
    <row r="25" spans="1:22" x14ac:dyDescent="0.25">
      <c r="A25" s="57" t="str">
        <f t="shared" si="0"/>
        <v/>
      </c>
      <c r="B25" s="58" t="str">
        <f t="shared" si="1"/>
        <v/>
      </c>
      <c r="J25" s="24">
        <f t="array" ref="J25">IFERROR(INDEX(Attività!$F$2:$F$1000, MATCH(P25, IF(Attività!$B$2:$B$1000=A25, Attività!$C$2:$C$1000), 0)), "")</f>
        <v>0</v>
      </c>
      <c r="K25" s="57" t="str">
        <f t="shared" si="7"/>
        <v/>
      </c>
      <c r="N25" s="62" t="str">
        <f>IF(K25="","",VLOOKUP(K25,StatiLead[],2,FALSE))</f>
        <v/>
      </c>
      <c r="O25" s="63" t="str">
        <f t="shared" si="2"/>
        <v/>
      </c>
      <c r="P25" s="64">
        <f t="array" ref="P25">MAX(IF(Attività!$B$2:$B$1000=A25, Attività!$C$2:$C$1000))</f>
        <v>0</v>
      </c>
      <c r="Q25" s="64" t="str">
        <f t="shared" si="4"/>
        <v/>
      </c>
      <c r="R25" s="64">
        <f t="array" ref="R25">IFERROR(INDEX(Attività!$H$2:$H$1000, MATCH(P25, IF(Attività!$B$2:$B$1000=A25, Attività!$C$2:$C$1000), 0)), "")</f>
        <v>0</v>
      </c>
      <c r="S25" s="64" t="str">
        <f t="shared" si="3"/>
        <v/>
      </c>
      <c r="U25" s="58" t="str">
        <f t="shared" ca="1" si="5"/>
        <v/>
      </c>
      <c r="V25" s="57" t="str">
        <f t="shared" ca="1" si="6"/>
        <v/>
      </c>
    </row>
    <row r="26" spans="1:22" x14ac:dyDescent="0.25">
      <c r="A26" s="57" t="str">
        <f t="shared" si="0"/>
        <v/>
      </c>
      <c r="B26" s="58" t="str">
        <f t="shared" si="1"/>
        <v/>
      </c>
      <c r="J26" s="24">
        <f t="array" ref="J26">IFERROR(INDEX(Attività!$F$2:$F$1000, MATCH(P26, IF(Attività!$B$2:$B$1000=A26, Attività!$C$2:$C$1000), 0)), "")</f>
        <v>0</v>
      </c>
      <c r="K26" s="57" t="str">
        <f t="shared" si="7"/>
        <v/>
      </c>
      <c r="N26" s="62" t="str">
        <f>IF(K26="","",VLOOKUP(K26,StatiLead[],2,FALSE))</f>
        <v/>
      </c>
      <c r="O26" s="63" t="str">
        <f t="shared" si="2"/>
        <v/>
      </c>
      <c r="P26" s="64">
        <f t="array" ref="P26">MAX(IF(Attività!$B$2:$B$1000=A26, Attività!$C$2:$C$1000))</f>
        <v>0</v>
      </c>
      <c r="Q26" s="64" t="str">
        <f t="shared" si="4"/>
        <v/>
      </c>
      <c r="R26" s="64">
        <f t="array" ref="R26">IFERROR(INDEX(Attività!$H$2:$H$1000, MATCH(P26, IF(Attività!$B$2:$B$1000=A26, Attività!$C$2:$C$1000), 0)), "")</f>
        <v>0</v>
      </c>
      <c r="S26" s="64" t="str">
        <f t="shared" si="3"/>
        <v/>
      </c>
      <c r="U26" s="58" t="str">
        <f t="shared" ca="1" si="5"/>
        <v/>
      </c>
      <c r="V26" s="57" t="str">
        <f t="shared" ca="1" si="6"/>
        <v/>
      </c>
    </row>
    <row r="27" spans="1:22" x14ac:dyDescent="0.25">
      <c r="A27" s="57" t="str">
        <f t="shared" si="0"/>
        <v/>
      </c>
      <c r="B27" s="58" t="str">
        <f t="shared" si="1"/>
        <v/>
      </c>
      <c r="J27" s="24">
        <f t="array" ref="J27">IFERROR(INDEX(Attività!$F$2:$F$1000, MATCH(P27, IF(Attività!$B$2:$B$1000=A27, Attività!$C$2:$C$1000), 0)), "")</f>
        <v>0</v>
      </c>
      <c r="K27" s="57" t="str">
        <f t="shared" si="7"/>
        <v/>
      </c>
      <c r="N27" s="62" t="str">
        <f>IF(K27="","",VLOOKUP(K27,StatiLead[],2,FALSE))</f>
        <v/>
      </c>
      <c r="O27" s="63" t="str">
        <f t="shared" si="2"/>
        <v/>
      </c>
      <c r="P27" s="64">
        <f t="array" ref="P27">MAX(IF(Attività!$B$2:$B$1000=A27, Attività!$C$2:$C$1000))</f>
        <v>0</v>
      </c>
      <c r="Q27" s="64" t="str">
        <f t="shared" si="4"/>
        <v/>
      </c>
      <c r="R27" s="64">
        <f t="array" ref="R27">IFERROR(INDEX(Attività!$H$2:$H$1000, MATCH(P27, IF(Attività!$B$2:$B$1000=A27, Attività!$C$2:$C$1000), 0)), "")</f>
        <v>0</v>
      </c>
      <c r="S27" s="64" t="str">
        <f t="shared" si="3"/>
        <v/>
      </c>
      <c r="U27" s="58" t="str">
        <f t="shared" ca="1" si="5"/>
        <v/>
      </c>
      <c r="V27" s="57" t="str">
        <f t="shared" ca="1" si="6"/>
        <v/>
      </c>
    </row>
    <row r="28" spans="1:22" x14ac:dyDescent="0.25">
      <c r="A28" s="57" t="str">
        <f t="shared" si="0"/>
        <v/>
      </c>
      <c r="B28" s="58" t="str">
        <f t="shared" si="1"/>
        <v/>
      </c>
      <c r="J28" s="24">
        <f t="array" ref="J28">IFERROR(INDEX(Attività!$F$2:$F$1000, MATCH(P28, IF(Attività!$B$2:$B$1000=A28, Attività!$C$2:$C$1000), 0)), "")</f>
        <v>0</v>
      </c>
      <c r="K28" s="57" t="str">
        <f t="shared" si="7"/>
        <v/>
      </c>
      <c r="N28" s="62" t="str">
        <f>IF(K28="","",VLOOKUP(K28,StatiLead[],2,FALSE))</f>
        <v/>
      </c>
      <c r="O28" s="63" t="str">
        <f t="shared" si="2"/>
        <v/>
      </c>
      <c r="P28" s="64">
        <f t="array" ref="P28">MAX(IF(Attività!$B$2:$B$1000=A28, Attività!$C$2:$C$1000))</f>
        <v>0</v>
      </c>
      <c r="Q28" s="64" t="str">
        <f t="shared" si="4"/>
        <v/>
      </c>
      <c r="R28" s="64">
        <f t="array" ref="R28">IFERROR(INDEX(Attività!$H$2:$H$1000, MATCH(P28, IF(Attività!$B$2:$B$1000=A28, Attività!$C$2:$C$1000), 0)), "")</f>
        <v>0</v>
      </c>
      <c r="S28" s="64" t="str">
        <f t="shared" si="3"/>
        <v/>
      </c>
      <c r="U28" s="58" t="str">
        <f t="shared" ca="1" si="5"/>
        <v/>
      </c>
      <c r="V28" s="57" t="str">
        <f t="shared" ca="1" si="6"/>
        <v/>
      </c>
    </row>
    <row r="29" spans="1:22" x14ac:dyDescent="0.25">
      <c r="A29" s="57" t="str">
        <f t="shared" si="0"/>
        <v/>
      </c>
      <c r="B29" s="58" t="str">
        <f t="shared" si="1"/>
        <v/>
      </c>
      <c r="J29" s="24">
        <f t="array" ref="J29">IFERROR(INDEX(Attività!$F$2:$F$1000, MATCH(P29, IF(Attività!$B$2:$B$1000=A29, Attività!$C$2:$C$1000), 0)), "")</f>
        <v>0</v>
      </c>
      <c r="K29" s="57" t="str">
        <f t="shared" si="7"/>
        <v/>
      </c>
      <c r="N29" s="62" t="str">
        <f>IF(K29="","",VLOOKUP(K29,StatiLead[],2,FALSE))</f>
        <v/>
      </c>
      <c r="O29" s="63" t="str">
        <f t="shared" si="2"/>
        <v/>
      </c>
      <c r="P29" s="64">
        <f t="array" ref="P29">MAX(IF(Attività!$B$2:$B$1000=A29, Attività!$C$2:$C$1000))</f>
        <v>0</v>
      </c>
      <c r="Q29" s="64" t="str">
        <f t="shared" si="4"/>
        <v/>
      </c>
      <c r="R29" s="64">
        <f t="array" ref="R29">IFERROR(INDEX(Attività!$H$2:$H$1000, MATCH(P29, IF(Attività!$B$2:$B$1000=A29, Attività!$C$2:$C$1000), 0)), "")</f>
        <v>0</v>
      </c>
      <c r="S29" s="64" t="str">
        <f t="shared" si="3"/>
        <v/>
      </c>
      <c r="U29" s="58" t="str">
        <f t="shared" ca="1" si="5"/>
        <v/>
      </c>
      <c r="V29" s="57" t="str">
        <f t="shared" ca="1" si="6"/>
        <v/>
      </c>
    </row>
    <row r="30" spans="1:22" x14ac:dyDescent="0.25">
      <c r="A30" s="57" t="str">
        <f t="shared" si="0"/>
        <v/>
      </c>
      <c r="B30" s="58" t="str">
        <f t="shared" si="1"/>
        <v/>
      </c>
      <c r="J30" s="24">
        <f t="array" ref="J30">IFERROR(INDEX(Attività!$F$2:$F$1000, MATCH(P30, IF(Attività!$B$2:$B$1000=A30, Attività!$C$2:$C$1000), 0)), "")</f>
        <v>0</v>
      </c>
      <c r="K30" s="57" t="str">
        <f t="shared" si="7"/>
        <v/>
      </c>
      <c r="N30" s="62" t="str">
        <f>IF(K30="","",VLOOKUP(K30,StatiLead[],2,FALSE))</f>
        <v/>
      </c>
      <c r="O30" s="63" t="str">
        <f t="shared" si="2"/>
        <v/>
      </c>
      <c r="P30" s="64">
        <f t="array" ref="P30">MAX(IF(Attività!$B$2:$B$1000=A30, Attività!$C$2:$C$1000))</f>
        <v>0</v>
      </c>
      <c r="Q30" s="64" t="str">
        <f t="shared" si="4"/>
        <v/>
      </c>
      <c r="R30" s="64">
        <f t="array" ref="R30">IFERROR(INDEX(Attività!$H$2:$H$1000, MATCH(P30, IF(Attività!$B$2:$B$1000=A30, Attività!$C$2:$C$1000), 0)), "")</f>
        <v>0</v>
      </c>
      <c r="S30" s="64" t="str">
        <f t="shared" si="3"/>
        <v/>
      </c>
      <c r="U30" s="58" t="str">
        <f t="shared" ca="1" si="5"/>
        <v/>
      </c>
      <c r="V30" s="57" t="str">
        <f t="shared" ca="1" si="6"/>
        <v/>
      </c>
    </row>
    <row r="31" spans="1:22" x14ac:dyDescent="0.25">
      <c r="A31" s="57" t="str">
        <f t="shared" si="0"/>
        <v/>
      </c>
      <c r="B31" s="58" t="str">
        <f t="shared" si="1"/>
        <v/>
      </c>
      <c r="J31" s="24">
        <f t="array" ref="J31">IFERROR(INDEX(Attività!$F$2:$F$1000, MATCH(P31, IF(Attività!$B$2:$B$1000=A31, Attività!$C$2:$C$1000), 0)), "")</f>
        <v>0</v>
      </c>
      <c r="K31" s="57" t="str">
        <f t="shared" si="7"/>
        <v/>
      </c>
      <c r="N31" s="62" t="str">
        <f>IF(K31="","",VLOOKUP(K31,StatiLead[],2,FALSE))</f>
        <v/>
      </c>
      <c r="O31" s="63" t="str">
        <f t="shared" si="2"/>
        <v/>
      </c>
      <c r="P31" s="64">
        <f t="array" ref="P31">MAX(IF(Attività!$B$2:$B$1000=A31, Attività!$C$2:$C$1000))</f>
        <v>0</v>
      </c>
      <c r="Q31" s="64" t="str">
        <f t="shared" si="4"/>
        <v/>
      </c>
      <c r="R31" s="64">
        <f t="array" ref="R31">IFERROR(INDEX(Attività!$H$2:$H$1000, MATCH(P31, IF(Attività!$B$2:$B$1000=A31, Attività!$C$2:$C$1000), 0)), "")</f>
        <v>0</v>
      </c>
      <c r="S31" s="64" t="str">
        <f t="shared" si="3"/>
        <v/>
      </c>
      <c r="U31" s="58" t="str">
        <f t="shared" ca="1" si="5"/>
        <v/>
      </c>
      <c r="V31" s="57" t="str">
        <f t="shared" ca="1" si="6"/>
        <v/>
      </c>
    </row>
    <row r="32" spans="1:22" x14ac:dyDescent="0.25">
      <c r="A32" s="57" t="str">
        <f t="shared" si="0"/>
        <v/>
      </c>
      <c r="B32" s="58" t="str">
        <f t="shared" si="1"/>
        <v/>
      </c>
      <c r="J32" s="24">
        <f t="array" ref="J32">IFERROR(INDEX(Attività!$F$2:$F$1000, MATCH(P32, IF(Attività!$B$2:$B$1000=A32, Attività!$C$2:$C$1000), 0)), "")</f>
        <v>0</v>
      </c>
      <c r="K32" s="57" t="str">
        <f t="shared" si="7"/>
        <v/>
      </c>
      <c r="N32" s="62" t="str">
        <f>IF(K32="","",VLOOKUP(K32,StatiLead[],2,FALSE))</f>
        <v/>
      </c>
      <c r="O32" s="63" t="str">
        <f t="shared" si="2"/>
        <v/>
      </c>
      <c r="P32" s="64">
        <f t="array" ref="P32">MAX(IF(Attività!$B$2:$B$1000=A32, Attività!$C$2:$C$1000))</f>
        <v>0</v>
      </c>
      <c r="Q32" s="64" t="str">
        <f t="shared" si="4"/>
        <v/>
      </c>
      <c r="R32" s="64">
        <f t="array" ref="R32">IFERROR(INDEX(Attività!$H$2:$H$1000, MATCH(P32, IF(Attività!$B$2:$B$1000=A32, Attività!$C$2:$C$1000), 0)), "")</f>
        <v>0</v>
      </c>
      <c r="S32" s="64" t="str">
        <f t="shared" si="3"/>
        <v/>
      </c>
      <c r="U32" s="58" t="str">
        <f t="shared" ca="1" si="5"/>
        <v/>
      </c>
      <c r="V32" s="57" t="str">
        <f t="shared" ca="1" si="6"/>
        <v/>
      </c>
    </row>
    <row r="33" spans="1:22" x14ac:dyDescent="0.25">
      <c r="A33" s="57" t="str">
        <f t="shared" si="0"/>
        <v/>
      </c>
      <c r="B33" s="58" t="str">
        <f t="shared" si="1"/>
        <v/>
      </c>
      <c r="J33" s="24">
        <f t="array" ref="J33">IFERROR(INDEX(Attività!$F$2:$F$1000, MATCH(P33, IF(Attività!$B$2:$B$1000=A33, Attività!$C$2:$C$1000), 0)), "")</f>
        <v>0</v>
      </c>
      <c r="K33" s="57" t="str">
        <f t="shared" si="7"/>
        <v/>
      </c>
      <c r="N33" s="62" t="str">
        <f>IF(K33="","",VLOOKUP(K33,StatiLead[],2,FALSE))</f>
        <v/>
      </c>
      <c r="O33" s="63" t="str">
        <f t="shared" si="2"/>
        <v/>
      </c>
      <c r="P33" s="64">
        <f t="array" ref="P33">MAX(IF(Attività!$B$2:$B$1000=A33, Attività!$C$2:$C$1000))</f>
        <v>0</v>
      </c>
      <c r="Q33" s="64" t="str">
        <f t="shared" si="4"/>
        <v/>
      </c>
      <c r="R33" s="64">
        <f t="array" ref="R33">IFERROR(INDEX(Attività!$H$2:$H$1000, MATCH(P33, IF(Attività!$B$2:$B$1000=A33, Attività!$C$2:$C$1000), 0)), "")</f>
        <v>0</v>
      </c>
      <c r="S33" s="64" t="str">
        <f t="shared" si="3"/>
        <v/>
      </c>
      <c r="U33" s="58" t="str">
        <f t="shared" ca="1" si="5"/>
        <v/>
      </c>
      <c r="V33" s="57" t="str">
        <f t="shared" ca="1" si="6"/>
        <v/>
      </c>
    </row>
    <row r="34" spans="1:22" x14ac:dyDescent="0.25">
      <c r="A34" s="57" t="str">
        <f t="shared" si="0"/>
        <v/>
      </c>
      <c r="B34" s="58" t="str">
        <f t="shared" si="1"/>
        <v/>
      </c>
      <c r="J34" s="24">
        <f t="array" ref="J34">IFERROR(INDEX(Attività!$F$2:$F$1000, MATCH(P34, IF(Attività!$B$2:$B$1000=A34, Attività!$C$2:$C$1000), 0)), "")</f>
        <v>0</v>
      </c>
      <c r="K34" s="57" t="str">
        <f t="shared" si="7"/>
        <v/>
      </c>
      <c r="N34" s="62" t="str">
        <f>IF(K34="","",VLOOKUP(K34,StatiLead[],2,FALSE))</f>
        <v/>
      </c>
      <c r="O34" s="63" t="str">
        <f t="shared" si="2"/>
        <v/>
      </c>
      <c r="P34" s="64">
        <f t="array" ref="P34">MAX(IF(Attività!$B$2:$B$1000=A34, Attività!$C$2:$C$1000))</f>
        <v>0</v>
      </c>
      <c r="Q34" s="64" t="str">
        <f t="shared" si="4"/>
        <v/>
      </c>
      <c r="R34" s="64">
        <f t="array" ref="R34">IFERROR(INDEX(Attività!$H$2:$H$1000, MATCH(P34, IF(Attività!$B$2:$B$1000=A34, Attività!$C$2:$C$1000), 0)), "")</f>
        <v>0</v>
      </c>
      <c r="S34" s="64" t="str">
        <f t="shared" si="3"/>
        <v/>
      </c>
      <c r="U34" s="58" t="str">
        <f t="shared" ca="1" si="5"/>
        <v/>
      </c>
      <c r="V34" s="57" t="str">
        <f t="shared" ca="1" si="6"/>
        <v/>
      </c>
    </row>
    <row r="35" spans="1:22" x14ac:dyDescent="0.25">
      <c r="A35" s="57" t="str">
        <f t="shared" si="0"/>
        <v/>
      </c>
      <c r="B35" s="58" t="str">
        <f t="shared" si="1"/>
        <v/>
      </c>
      <c r="J35" s="24">
        <f t="array" ref="J35">IFERROR(INDEX(Attività!$F$2:$F$1000, MATCH(P35, IF(Attività!$B$2:$B$1000=A35, Attività!$C$2:$C$1000), 0)), "")</f>
        <v>0</v>
      </c>
      <c r="K35" s="57" t="str">
        <f t="shared" si="7"/>
        <v/>
      </c>
      <c r="N35" s="62" t="str">
        <f>IF(K35="","",VLOOKUP(K35,StatiLead[],2,FALSE))</f>
        <v/>
      </c>
      <c r="O35" s="63" t="str">
        <f t="shared" si="2"/>
        <v/>
      </c>
      <c r="P35" s="64">
        <f t="array" ref="P35">MAX(IF(Attività!$B$2:$B$1000=A35, Attività!$C$2:$C$1000))</f>
        <v>0</v>
      </c>
      <c r="Q35" s="64" t="str">
        <f t="shared" si="4"/>
        <v/>
      </c>
      <c r="R35" s="64">
        <f t="array" ref="R35">IFERROR(INDEX(Attività!$H$2:$H$1000, MATCH(P35, IF(Attività!$B$2:$B$1000=A35, Attività!$C$2:$C$1000), 0)), "")</f>
        <v>0</v>
      </c>
      <c r="S35" s="64" t="str">
        <f t="shared" si="3"/>
        <v/>
      </c>
      <c r="U35" s="58" t="str">
        <f t="shared" ca="1" si="5"/>
        <v/>
      </c>
      <c r="V35" s="57" t="str">
        <f t="shared" ca="1" si="6"/>
        <v/>
      </c>
    </row>
    <row r="36" spans="1:22" x14ac:dyDescent="0.25">
      <c r="A36" s="57" t="str">
        <f t="shared" si="0"/>
        <v/>
      </c>
      <c r="B36" s="58" t="str">
        <f t="shared" si="1"/>
        <v/>
      </c>
      <c r="J36" s="24">
        <f t="array" ref="J36">IFERROR(INDEX(Attività!$F$2:$F$1000, MATCH(P36, IF(Attività!$B$2:$B$1000=A36, Attività!$C$2:$C$1000), 0)), "")</f>
        <v>0</v>
      </c>
      <c r="K36" s="57" t="str">
        <f t="shared" si="7"/>
        <v/>
      </c>
      <c r="N36" s="62" t="str">
        <f>IF(K36="","",VLOOKUP(K36,StatiLead[],2,FALSE))</f>
        <v/>
      </c>
      <c r="O36" s="63" t="str">
        <f t="shared" si="2"/>
        <v/>
      </c>
      <c r="P36" s="64">
        <f t="array" ref="P36">MAX(IF(Attività!$B$2:$B$1000=A36, Attività!$C$2:$C$1000))</f>
        <v>0</v>
      </c>
      <c r="Q36" s="64" t="str">
        <f t="shared" si="4"/>
        <v/>
      </c>
      <c r="R36" s="64">
        <f t="array" ref="R36">IFERROR(INDEX(Attività!$H$2:$H$1000, MATCH(P36, IF(Attività!$B$2:$B$1000=A36, Attività!$C$2:$C$1000), 0)), "")</f>
        <v>0</v>
      </c>
      <c r="S36" s="64" t="str">
        <f t="shared" si="3"/>
        <v/>
      </c>
      <c r="U36" s="58" t="str">
        <f t="shared" ca="1" si="5"/>
        <v/>
      </c>
      <c r="V36" s="57" t="str">
        <f t="shared" ca="1" si="6"/>
        <v/>
      </c>
    </row>
    <row r="37" spans="1:22" x14ac:dyDescent="0.25">
      <c r="A37" s="57" t="str">
        <f t="shared" si="0"/>
        <v/>
      </c>
      <c r="B37" s="58" t="str">
        <f t="shared" si="1"/>
        <v/>
      </c>
      <c r="J37" s="24">
        <f t="array" ref="J37">IFERROR(INDEX(Attività!$F$2:$F$1000, MATCH(P37, IF(Attività!$B$2:$B$1000=A37, Attività!$C$2:$C$1000), 0)), "")</f>
        <v>0</v>
      </c>
      <c r="K37" s="57" t="str">
        <f t="shared" si="7"/>
        <v/>
      </c>
      <c r="N37" s="62" t="str">
        <f>IF(K37="","",VLOOKUP(K37,StatiLead[],2,FALSE))</f>
        <v/>
      </c>
      <c r="O37" s="63" t="str">
        <f t="shared" si="2"/>
        <v/>
      </c>
      <c r="P37" s="64">
        <f t="array" ref="P37">MAX(IF(Attività!$B$2:$B$1000=A37, Attività!$C$2:$C$1000))</f>
        <v>0</v>
      </c>
      <c r="Q37" s="64" t="str">
        <f t="shared" si="4"/>
        <v/>
      </c>
      <c r="R37" s="64">
        <f t="array" ref="R37">IFERROR(INDEX(Attività!$H$2:$H$1000, MATCH(P37, IF(Attività!$B$2:$B$1000=A37, Attività!$C$2:$C$1000), 0)), "")</f>
        <v>0</v>
      </c>
      <c r="S37" s="64" t="str">
        <f t="shared" si="3"/>
        <v/>
      </c>
      <c r="U37" s="58" t="str">
        <f t="shared" ca="1" si="5"/>
        <v/>
      </c>
      <c r="V37" s="57" t="str">
        <f t="shared" ca="1" si="6"/>
        <v/>
      </c>
    </row>
    <row r="38" spans="1:22" x14ac:dyDescent="0.25">
      <c r="A38" s="57" t="str">
        <f t="shared" si="0"/>
        <v/>
      </c>
      <c r="B38" s="58" t="str">
        <f t="shared" si="1"/>
        <v/>
      </c>
      <c r="J38" s="24">
        <f t="array" ref="J38">IFERROR(INDEX(Attività!$F$2:$F$1000, MATCH(P38, IF(Attività!$B$2:$B$1000=A38, Attività!$C$2:$C$1000), 0)), "")</f>
        <v>0</v>
      </c>
      <c r="K38" s="57" t="str">
        <f t="shared" si="7"/>
        <v/>
      </c>
      <c r="N38" s="62" t="str">
        <f>IF(K38="","",VLOOKUP(K38,StatiLead[],2,FALSE))</f>
        <v/>
      </c>
      <c r="O38" s="63" t="str">
        <f t="shared" si="2"/>
        <v/>
      </c>
      <c r="P38" s="64">
        <f t="array" ref="P38">MAX(IF(Attività!$B$2:$B$1000=A38, Attività!$C$2:$C$1000))</f>
        <v>0</v>
      </c>
      <c r="Q38" s="64" t="str">
        <f t="shared" si="4"/>
        <v/>
      </c>
      <c r="R38" s="64">
        <f t="array" ref="R38">IFERROR(INDEX(Attività!$H$2:$H$1000, MATCH(P38, IF(Attività!$B$2:$B$1000=A38, Attività!$C$2:$C$1000), 0)), "")</f>
        <v>0</v>
      </c>
      <c r="S38" s="64" t="str">
        <f t="shared" si="3"/>
        <v/>
      </c>
      <c r="U38" s="58" t="str">
        <f t="shared" ca="1" si="5"/>
        <v/>
      </c>
      <c r="V38" s="57" t="str">
        <f t="shared" ca="1" si="6"/>
        <v/>
      </c>
    </row>
    <row r="39" spans="1:22" x14ac:dyDescent="0.25">
      <c r="A39" s="57" t="str">
        <f t="shared" si="0"/>
        <v/>
      </c>
      <c r="B39" s="58" t="str">
        <f t="shared" si="1"/>
        <v/>
      </c>
      <c r="J39" s="24">
        <f t="array" ref="J39">IFERROR(INDEX(Attività!$F$2:$F$1000, MATCH(P39, IF(Attività!$B$2:$B$1000=A39, Attività!$C$2:$C$1000), 0)), "")</f>
        <v>0</v>
      </c>
      <c r="K39" s="57" t="str">
        <f t="shared" si="7"/>
        <v/>
      </c>
      <c r="N39" s="62" t="str">
        <f>IF(K39="","",VLOOKUP(K39,StatiLead[],2,FALSE))</f>
        <v/>
      </c>
      <c r="O39" s="63" t="str">
        <f t="shared" si="2"/>
        <v/>
      </c>
      <c r="P39" s="64">
        <f t="array" ref="P39">MAX(IF(Attività!$B$2:$B$1000=A39, Attività!$C$2:$C$1000))</f>
        <v>0</v>
      </c>
      <c r="Q39" s="64" t="str">
        <f t="shared" si="4"/>
        <v/>
      </c>
      <c r="R39" s="64">
        <f t="array" ref="R39">IFERROR(INDEX(Attività!$H$2:$H$1000, MATCH(P39, IF(Attività!$B$2:$B$1000=A39, Attività!$C$2:$C$1000), 0)), "")</f>
        <v>0</v>
      </c>
      <c r="S39" s="64" t="str">
        <f t="shared" si="3"/>
        <v/>
      </c>
      <c r="U39" s="58" t="str">
        <f t="shared" ca="1" si="5"/>
        <v/>
      </c>
      <c r="V39" s="57" t="str">
        <f t="shared" ca="1" si="6"/>
        <v/>
      </c>
    </row>
    <row r="40" spans="1:22" x14ac:dyDescent="0.25">
      <c r="A40" s="57" t="str">
        <f t="shared" si="0"/>
        <v/>
      </c>
      <c r="B40" s="58" t="str">
        <f t="shared" si="1"/>
        <v/>
      </c>
      <c r="J40" s="24">
        <f t="array" ref="J40">IFERROR(INDEX(Attività!$F$2:$F$1000, MATCH(P40, IF(Attività!$B$2:$B$1000=A40, Attività!$C$2:$C$1000), 0)), "")</f>
        <v>0</v>
      </c>
      <c r="K40" s="57" t="str">
        <f t="shared" si="7"/>
        <v/>
      </c>
      <c r="N40" s="62" t="str">
        <f>IF(K40="","",VLOOKUP(K40,StatiLead[],2,FALSE))</f>
        <v/>
      </c>
      <c r="O40" s="63" t="str">
        <f t="shared" si="2"/>
        <v/>
      </c>
      <c r="P40" s="64">
        <f t="array" ref="P40">MAX(IF(Attività!$B$2:$B$1000=A40, Attività!$C$2:$C$1000))</f>
        <v>0</v>
      </c>
      <c r="Q40" s="64" t="str">
        <f t="shared" si="4"/>
        <v/>
      </c>
      <c r="R40" s="64">
        <f t="array" ref="R40">IFERROR(INDEX(Attività!$H$2:$H$1000, MATCH(P40, IF(Attività!$B$2:$B$1000=A40, Attività!$C$2:$C$1000), 0)), "")</f>
        <v>0</v>
      </c>
      <c r="S40" s="64" t="str">
        <f t="shared" si="3"/>
        <v/>
      </c>
      <c r="U40" s="58" t="str">
        <f t="shared" ca="1" si="5"/>
        <v/>
      </c>
      <c r="V40" s="57" t="str">
        <f t="shared" ca="1" si="6"/>
        <v/>
      </c>
    </row>
    <row r="41" spans="1:22" x14ac:dyDescent="0.25">
      <c r="A41" s="57" t="str">
        <f t="shared" si="0"/>
        <v/>
      </c>
      <c r="B41" s="58" t="str">
        <f t="shared" si="1"/>
        <v/>
      </c>
      <c r="J41" s="24">
        <f t="array" ref="J41">IFERROR(INDEX(Attività!$F$2:$F$1000, MATCH(P41, IF(Attività!$B$2:$B$1000=A41, Attività!$C$2:$C$1000), 0)), "")</f>
        <v>0</v>
      </c>
      <c r="K41" s="57" t="str">
        <f t="shared" si="7"/>
        <v/>
      </c>
      <c r="N41" s="62" t="str">
        <f>IF(K41="","",VLOOKUP(K41,StatiLead[],2,FALSE))</f>
        <v/>
      </c>
      <c r="O41" s="63" t="str">
        <f t="shared" si="2"/>
        <v/>
      </c>
      <c r="P41" s="64">
        <f t="array" ref="P41">MAX(IF(Attività!$B$2:$B$1000=A41, Attività!$C$2:$C$1000))</f>
        <v>0</v>
      </c>
      <c r="Q41" s="64" t="str">
        <f t="shared" si="4"/>
        <v/>
      </c>
      <c r="R41" s="64">
        <f t="array" ref="R41">IFERROR(INDEX(Attività!$H$2:$H$1000, MATCH(P41, IF(Attività!$B$2:$B$1000=A41, Attività!$C$2:$C$1000), 0)), "")</f>
        <v>0</v>
      </c>
      <c r="S41" s="64" t="str">
        <f t="shared" si="3"/>
        <v/>
      </c>
      <c r="U41" s="58" t="str">
        <f t="shared" ca="1" si="5"/>
        <v/>
      </c>
      <c r="V41" s="57" t="str">
        <f t="shared" ca="1" si="6"/>
        <v/>
      </c>
    </row>
    <row r="42" spans="1:22" x14ac:dyDescent="0.25">
      <c r="A42" s="57" t="str">
        <f t="shared" si="0"/>
        <v/>
      </c>
      <c r="B42" s="58" t="str">
        <f t="shared" si="1"/>
        <v/>
      </c>
      <c r="J42" s="24">
        <f t="array" ref="J42">IFERROR(INDEX(Attività!$F$2:$F$1000, MATCH(P42, IF(Attività!$B$2:$B$1000=A42, Attività!$C$2:$C$1000), 0)), "")</f>
        <v>0</v>
      </c>
      <c r="K42" s="57" t="str">
        <f t="shared" si="7"/>
        <v/>
      </c>
      <c r="N42" s="62" t="str">
        <f>IF(K42="","",VLOOKUP(K42,StatiLead[],2,FALSE))</f>
        <v/>
      </c>
      <c r="O42" s="63" t="str">
        <f t="shared" si="2"/>
        <v/>
      </c>
      <c r="P42" s="64">
        <f t="array" ref="P42">MAX(IF(Attività!$B$2:$B$1000=A42, Attività!$C$2:$C$1000))</f>
        <v>0</v>
      </c>
      <c r="Q42" s="64" t="str">
        <f t="shared" si="4"/>
        <v/>
      </c>
      <c r="R42" s="64">
        <f t="array" ref="R42">IFERROR(INDEX(Attività!$H$2:$H$1000, MATCH(P42, IF(Attività!$B$2:$B$1000=A42, Attività!$C$2:$C$1000), 0)), "")</f>
        <v>0</v>
      </c>
      <c r="S42" s="64" t="str">
        <f t="shared" si="3"/>
        <v/>
      </c>
      <c r="U42" s="58" t="str">
        <f t="shared" ca="1" si="5"/>
        <v/>
      </c>
      <c r="V42" s="57" t="str">
        <f t="shared" ca="1" si="6"/>
        <v/>
      </c>
    </row>
    <row r="43" spans="1:22" x14ac:dyDescent="0.25">
      <c r="A43" s="57" t="str">
        <f t="shared" si="0"/>
        <v/>
      </c>
      <c r="B43" s="58" t="str">
        <f t="shared" si="1"/>
        <v/>
      </c>
      <c r="J43" s="24">
        <f t="array" ref="J43">IFERROR(INDEX(Attività!$F$2:$F$1000, MATCH(P43, IF(Attività!$B$2:$B$1000=A43, Attività!$C$2:$C$1000), 0)), "")</f>
        <v>0</v>
      </c>
      <c r="K43" s="57" t="str">
        <f t="shared" si="7"/>
        <v/>
      </c>
      <c r="N43" s="62" t="str">
        <f>IF(K43="","",VLOOKUP(K43,StatiLead[],2,FALSE))</f>
        <v/>
      </c>
      <c r="O43" s="63" t="str">
        <f t="shared" si="2"/>
        <v/>
      </c>
      <c r="P43" s="64">
        <f t="array" ref="P43">MAX(IF(Attività!$B$2:$B$1000=A43, Attività!$C$2:$C$1000))</f>
        <v>0</v>
      </c>
      <c r="Q43" s="64" t="str">
        <f t="shared" si="4"/>
        <v/>
      </c>
      <c r="R43" s="64">
        <f t="array" ref="R43">IFERROR(INDEX(Attività!$H$2:$H$1000, MATCH(P43, IF(Attività!$B$2:$B$1000=A43, Attività!$C$2:$C$1000), 0)), "")</f>
        <v>0</v>
      </c>
      <c r="S43" s="64" t="str">
        <f t="shared" si="3"/>
        <v/>
      </c>
      <c r="U43" s="58" t="str">
        <f t="shared" ca="1" si="5"/>
        <v/>
      </c>
      <c r="V43" s="57" t="str">
        <f t="shared" ca="1" si="6"/>
        <v/>
      </c>
    </row>
    <row r="44" spans="1:22" x14ac:dyDescent="0.25">
      <c r="A44" s="57" t="str">
        <f t="shared" si="0"/>
        <v/>
      </c>
      <c r="B44" s="58" t="str">
        <f t="shared" si="1"/>
        <v/>
      </c>
      <c r="J44" s="24">
        <f t="array" ref="J44">IFERROR(INDEX(Attività!$F$2:$F$1000, MATCH(P44, IF(Attività!$B$2:$B$1000=A44, Attività!$C$2:$C$1000), 0)), "")</f>
        <v>0</v>
      </c>
      <c r="K44" s="57" t="str">
        <f t="shared" si="7"/>
        <v/>
      </c>
      <c r="N44" s="62" t="str">
        <f>IF(K44="","",VLOOKUP(K44,StatiLead[],2,FALSE))</f>
        <v/>
      </c>
      <c r="O44" s="63" t="str">
        <f t="shared" si="2"/>
        <v/>
      </c>
      <c r="P44" s="64">
        <f t="array" ref="P44">MAX(IF(Attività!$B$2:$B$1000=A44, Attività!$C$2:$C$1000))</f>
        <v>0</v>
      </c>
      <c r="Q44" s="64" t="str">
        <f t="shared" si="4"/>
        <v/>
      </c>
      <c r="R44" s="64">
        <f t="array" ref="R44">IFERROR(INDEX(Attività!$H$2:$H$1000, MATCH(P44, IF(Attività!$B$2:$B$1000=A44, Attività!$C$2:$C$1000), 0)), "")</f>
        <v>0</v>
      </c>
      <c r="S44" s="64" t="str">
        <f t="shared" si="3"/>
        <v/>
      </c>
      <c r="U44" s="58" t="str">
        <f t="shared" ca="1" si="5"/>
        <v/>
      </c>
      <c r="V44" s="57" t="str">
        <f t="shared" ca="1" si="6"/>
        <v/>
      </c>
    </row>
    <row r="45" spans="1:22" x14ac:dyDescent="0.25">
      <c r="A45" s="57" t="str">
        <f t="shared" si="0"/>
        <v/>
      </c>
      <c r="B45" s="58" t="str">
        <f t="shared" si="1"/>
        <v/>
      </c>
      <c r="J45" s="24">
        <f t="array" ref="J45">IFERROR(INDEX(Attività!$F$2:$F$1000, MATCH(P45, IF(Attività!$B$2:$B$1000=A45, Attività!$C$2:$C$1000), 0)), "")</f>
        <v>0</v>
      </c>
      <c r="K45" s="57" t="str">
        <f t="shared" si="7"/>
        <v/>
      </c>
      <c r="N45" s="62" t="str">
        <f>IF(K45="","",VLOOKUP(K45,StatiLead[],2,FALSE))</f>
        <v/>
      </c>
      <c r="O45" s="63" t="str">
        <f t="shared" si="2"/>
        <v/>
      </c>
      <c r="P45" s="64">
        <f t="array" ref="P45">MAX(IF(Attività!$B$2:$B$1000=A45, Attività!$C$2:$C$1000))</f>
        <v>0</v>
      </c>
      <c r="Q45" s="64" t="str">
        <f t="shared" si="4"/>
        <v/>
      </c>
      <c r="R45" s="64">
        <f t="array" ref="R45">IFERROR(INDEX(Attività!$H$2:$H$1000, MATCH(P45, IF(Attività!$B$2:$B$1000=A45, Attività!$C$2:$C$1000), 0)), "")</f>
        <v>0</v>
      </c>
      <c r="S45" s="64" t="str">
        <f t="shared" si="3"/>
        <v/>
      </c>
      <c r="U45" s="58" t="str">
        <f t="shared" ca="1" si="5"/>
        <v/>
      </c>
      <c r="V45" s="57" t="str">
        <f t="shared" ca="1" si="6"/>
        <v/>
      </c>
    </row>
    <row r="46" spans="1:22" x14ac:dyDescent="0.25">
      <c r="A46" s="57" t="str">
        <f t="shared" si="0"/>
        <v/>
      </c>
      <c r="B46" s="58" t="str">
        <f t="shared" si="1"/>
        <v/>
      </c>
      <c r="J46" s="24">
        <f t="array" ref="J46">IFERROR(INDEX(Attività!$F$2:$F$1000, MATCH(P46, IF(Attività!$B$2:$B$1000=A46, Attività!$C$2:$C$1000), 0)), "")</f>
        <v>0</v>
      </c>
      <c r="K46" s="57" t="str">
        <f t="shared" si="7"/>
        <v/>
      </c>
      <c r="N46" s="62" t="str">
        <f>IF(K46="","",VLOOKUP(K46,StatiLead[],2,FALSE))</f>
        <v/>
      </c>
      <c r="O46" s="63" t="str">
        <f t="shared" si="2"/>
        <v/>
      </c>
      <c r="P46" s="64">
        <f t="array" ref="P46">MAX(IF(Attività!$B$2:$B$1000=A46, Attività!$C$2:$C$1000))</f>
        <v>0</v>
      </c>
      <c r="Q46" s="64" t="str">
        <f t="shared" si="4"/>
        <v/>
      </c>
      <c r="R46" s="64">
        <f t="array" ref="R46">IFERROR(INDEX(Attività!$H$2:$H$1000, MATCH(P46, IF(Attività!$B$2:$B$1000=A46, Attività!$C$2:$C$1000), 0)), "")</f>
        <v>0</v>
      </c>
      <c r="S46" s="64" t="str">
        <f t="shared" si="3"/>
        <v/>
      </c>
      <c r="U46" s="58" t="str">
        <f t="shared" ca="1" si="5"/>
        <v/>
      </c>
      <c r="V46" s="57" t="str">
        <f t="shared" ca="1" si="6"/>
        <v/>
      </c>
    </row>
    <row r="47" spans="1:22" x14ac:dyDescent="0.25">
      <c r="A47" s="57" t="str">
        <f t="shared" si="0"/>
        <v/>
      </c>
      <c r="B47" s="58" t="str">
        <f t="shared" si="1"/>
        <v/>
      </c>
      <c r="J47" s="24">
        <f t="array" ref="J47">IFERROR(INDEX(Attività!$F$2:$F$1000, MATCH(P47, IF(Attività!$B$2:$B$1000=A47, Attività!$C$2:$C$1000), 0)), "")</f>
        <v>0</v>
      </c>
      <c r="K47" s="57" t="str">
        <f t="shared" si="7"/>
        <v/>
      </c>
      <c r="N47" s="62" t="str">
        <f>IF(K47="","",VLOOKUP(K47,StatiLead[],2,FALSE))</f>
        <v/>
      </c>
      <c r="O47" s="63" t="str">
        <f t="shared" si="2"/>
        <v/>
      </c>
      <c r="P47" s="64">
        <f t="array" ref="P47">MAX(IF(Attività!$B$2:$B$1000=A47, Attività!$C$2:$C$1000))</f>
        <v>0</v>
      </c>
      <c r="Q47" s="64" t="str">
        <f t="shared" si="4"/>
        <v/>
      </c>
      <c r="R47" s="64">
        <f t="array" ref="R47">IFERROR(INDEX(Attività!$H$2:$H$1000, MATCH(P47, IF(Attività!$B$2:$B$1000=A47, Attività!$C$2:$C$1000), 0)), "")</f>
        <v>0</v>
      </c>
      <c r="S47" s="64" t="str">
        <f t="shared" si="3"/>
        <v/>
      </c>
      <c r="U47" s="58" t="str">
        <f t="shared" ca="1" si="5"/>
        <v/>
      </c>
      <c r="V47" s="57" t="str">
        <f t="shared" ca="1" si="6"/>
        <v/>
      </c>
    </row>
    <row r="48" spans="1:22" x14ac:dyDescent="0.25">
      <c r="A48" s="57" t="str">
        <f t="shared" si="0"/>
        <v/>
      </c>
      <c r="B48" s="58" t="str">
        <f t="shared" si="1"/>
        <v/>
      </c>
      <c r="J48" s="24">
        <f t="array" ref="J48">IFERROR(INDEX(Attività!$F$2:$F$1000, MATCH(P48, IF(Attività!$B$2:$B$1000=A48, Attività!$C$2:$C$1000), 0)), "")</f>
        <v>0</v>
      </c>
      <c r="K48" s="57" t="str">
        <f t="shared" si="7"/>
        <v/>
      </c>
      <c r="N48" s="62" t="str">
        <f>IF(K48="","",VLOOKUP(K48,StatiLead[],2,FALSE))</f>
        <v/>
      </c>
      <c r="O48" s="63" t="str">
        <f t="shared" si="2"/>
        <v/>
      </c>
      <c r="P48" s="64">
        <f t="array" ref="P48">MAX(IF(Attività!$B$2:$B$1000=A48, Attività!$C$2:$C$1000))</f>
        <v>0</v>
      </c>
      <c r="Q48" s="64" t="str">
        <f t="shared" si="4"/>
        <v/>
      </c>
      <c r="R48" s="64">
        <f t="array" ref="R48">IFERROR(INDEX(Attività!$H$2:$H$1000, MATCH(P48, IF(Attività!$B$2:$B$1000=A48, Attività!$C$2:$C$1000), 0)), "")</f>
        <v>0</v>
      </c>
      <c r="S48" s="64" t="str">
        <f t="shared" si="3"/>
        <v/>
      </c>
      <c r="U48" s="58" t="str">
        <f t="shared" ca="1" si="5"/>
        <v/>
      </c>
      <c r="V48" s="57" t="str">
        <f t="shared" ca="1" si="6"/>
        <v/>
      </c>
    </row>
    <row r="49" spans="1:22" x14ac:dyDescent="0.25">
      <c r="A49" s="57" t="str">
        <f t="shared" si="0"/>
        <v/>
      </c>
      <c r="B49" s="58" t="str">
        <f t="shared" si="1"/>
        <v/>
      </c>
      <c r="J49" s="24">
        <f t="array" ref="J49">IFERROR(INDEX(Attività!$F$2:$F$1000, MATCH(P49, IF(Attività!$B$2:$B$1000=A49, Attività!$C$2:$C$1000), 0)), "")</f>
        <v>0</v>
      </c>
      <c r="K49" s="57" t="str">
        <f t="shared" si="7"/>
        <v/>
      </c>
      <c r="N49" s="62" t="str">
        <f>IF(K49="","",VLOOKUP(K49,StatiLead[],2,FALSE))</f>
        <v/>
      </c>
      <c r="O49" s="63" t="str">
        <f t="shared" si="2"/>
        <v/>
      </c>
      <c r="P49" s="64">
        <f t="array" ref="P49">MAX(IF(Attività!$B$2:$B$1000=A49, Attività!$C$2:$C$1000))</f>
        <v>0</v>
      </c>
      <c r="Q49" s="64" t="str">
        <f t="shared" si="4"/>
        <v/>
      </c>
      <c r="R49" s="64">
        <f t="array" ref="R49">IFERROR(INDEX(Attività!$H$2:$H$1000, MATCH(P49, IF(Attività!$B$2:$B$1000=A49, Attività!$C$2:$C$1000), 0)), "")</f>
        <v>0</v>
      </c>
      <c r="S49" s="64" t="str">
        <f t="shared" si="3"/>
        <v/>
      </c>
      <c r="U49" s="58" t="str">
        <f t="shared" ca="1" si="5"/>
        <v/>
      </c>
      <c r="V49" s="57" t="str">
        <f t="shared" ca="1" si="6"/>
        <v/>
      </c>
    </row>
    <row r="50" spans="1:22" x14ac:dyDescent="0.25">
      <c r="A50" s="57" t="str">
        <f t="shared" si="0"/>
        <v/>
      </c>
      <c r="B50" s="58" t="str">
        <f t="shared" si="1"/>
        <v/>
      </c>
      <c r="J50" s="24">
        <f t="array" ref="J50">IFERROR(INDEX(Attività!$F$2:$F$1000, MATCH(P50, IF(Attività!$B$2:$B$1000=A50, Attività!$C$2:$C$1000), 0)), "")</f>
        <v>0</v>
      </c>
      <c r="K50" s="57" t="str">
        <f t="shared" si="7"/>
        <v/>
      </c>
      <c r="N50" s="62" t="str">
        <f>IF(K50="","",VLOOKUP(K50,StatiLead[],2,FALSE))</f>
        <v/>
      </c>
      <c r="O50" s="63" t="str">
        <f t="shared" si="2"/>
        <v/>
      </c>
      <c r="P50" s="64">
        <f t="array" ref="P50">MAX(IF(Attività!$B$2:$B$1000=A50, Attività!$C$2:$C$1000))</f>
        <v>0</v>
      </c>
      <c r="Q50" s="64" t="str">
        <f t="shared" si="4"/>
        <v/>
      </c>
      <c r="R50" s="64">
        <f t="array" ref="R50">IFERROR(INDEX(Attività!$H$2:$H$1000, MATCH(P50, IF(Attività!$B$2:$B$1000=A50, Attività!$C$2:$C$1000), 0)), "")</f>
        <v>0</v>
      </c>
      <c r="S50" s="64" t="str">
        <f t="shared" si="3"/>
        <v/>
      </c>
      <c r="U50" s="58" t="str">
        <f t="shared" ca="1" si="5"/>
        <v/>
      </c>
      <c r="V50" s="57" t="str">
        <f t="shared" ca="1" si="6"/>
        <v/>
      </c>
    </row>
    <row r="51" spans="1:22" x14ac:dyDescent="0.25">
      <c r="A51" s="57" t="str">
        <f t="shared" si="0"/>
        <v/>
      </c>
      <c r="B51" s="58" t="str">
        <f t="shared" si="1"/>
        <v/>
      </c>
      <c r="J51" s="24">
        <f t="array" ref="J51">IFERROR(INDEX(Attività!$F$2:$F$1000, MATCH(P51, IF(Attività!$B$2:$B$1000=A51, Attività!$C$2:$C$1000), 0)), "")</f>
        <v>0</v>
      </c>
      <c r="K51" s="57" t="str">
        <f t="shared" si="7"/>
        <v/>
      </c>
      <c r="N51" s="62" t="str">
        <f>IF(K51="","",VLOOKUP(K51,StatiLead[],2,FALSE))</f>
        <v/>
      </c>
      <c r="O51" s="63" t="str">
        <f t="shared" si="2"/>
        <v/>
      </c>
      <c r="P51" s="64">
        <f t="array" ref="P51">MAX(IF(Attività!$B$2:$B$1000=A51, Attività!$C$2:$C$1000))</f>
        <v>0</v>
      </c>
      <c r="Q51" s="64" t="str">
        <f t="shared" si="4"/>
        <v/>
      </c>
      <c r="R51" s="64">
        <f t="array" ref="R51">IFERROR(INDEX(Attività!$H$2:$H$1000, MATCH(P51, IF(Attività!$B$2:$B$1000=A51, Attività!$C$2:$C$1000), 0)), "")</f>
        <v>0</v>
      </c>
      <c r="S51" s="64" t="str">
        <f t="shared" si="3"/>
        <v/>
      </c>
      <c r="U51" s="58" t="str">
        <f t="shared" ca="1" si="5"/>
        <v/>
      </c>
      <c r="V51" s="57" t="str">
        <f t="shared" ca="1" si="6"/>
        <v/>
      </c>
    </row>
    <row r="52" spans="1:22" x14ac:dyDescent="0.25">
      <c r="A52" s="57" t="str">
        <f t="shared" si="0"/>
        <v/>
      </c>
      <c r="B52" s="58" t="str">
        <f t="shared" si="1"/>
        <v/>
      </c>
      <c r="J52" s="24">
        <f t="array" ref="J52">IFERROR(INDEX(Attività!$F$2:$F$1000, MATCH(P52, IF(Attività!$B$2:$B$1000=A52, Attività!$C$2:$C$1000), 0)), "")</f>
        <v>0</v>
      </c>
      <c r="K52" s="57" t="str">
        <f t="shared" si="7"/>
        <v/>
      </c>
      <c r="N52" s="62" t="str">
        <f>IF(K52="","",VLOOKUP(K52,StatiLead[],2,FALSE))</f>
        <v/>
      </c>
      <c r="O52" s="63" t="str">
        <f t="shared" si="2"/>
        <v/>
      </c>
      <c r="P52" s="64">
        <f t="array" ref="P52">MAX(IF(Attività!$B$2:$B$1000=A52, Attività!$C$2:$C$1000))</f>
        <v>0</v>
      </c>
      <c r="Q52" s="64" t="str">
        <f t="shared" si="4"/>
        <v/>
      </c>
      <c r="R52" s="64">
        <f t="array" ref="R52">IFERROR(INDEX(Attività!$H$2:$H$1000, MATCH(P52, IF(Attività!$B$2:$B$1000=A52, Attività!$C$2:$C$1000), 0)), "")</f>
        <v>0</v>
      </c>
      <c r="S52" s="64" t="str">
        <f t="shared" si="3"/>
        <v/>
      </c>
      <c r="U52" s="58" t="str">
        <f t="shared" ca="1" si="5"/>
        <v/>
      </c>
      <c r="V52" s="57" t="str">
        <f t="shared" ca="1" si="6"/>
        <v/>
      </c>
    </row>
    <row r="53" spans="1:22" x14ac:dyDescent="0.25">
      <c r="A53" s="57" t="str">
        <f t="shared" si="0"/>
        <v/>
      </c>
      <c r="B53" s="58" t="str">
        <f t="shared" si="1"/>
        <v/>
      </c>
      <c r="J53" s="24">
        <f t="array" ref="J53">IFERROR(INDEX(Attività!$F$2:$F$1000, MATCH(P53, IF(Attività!$B$2:$B$1000=A53, Attività!$C$2:$C$1000), 0)), "")</f>
        <v>0</v>
      </c>
      <c r="K53" s="57" t="str">
        <f t="shared" si="7"/>
        <v/>
      </c>
      <c r="N53" s="62" t="str">
        <f>IF(K53="","",VLOOKUP(K53,StatiLead[],2,FALSE))</f>
        <v/>
      </c>
      <c r="O53" s="63" t="str">
        <f t="shared" si="2"/>
        <v/>
      </c>
      <c r="P53" s="64">
        <f t="array" ref="P53">MAX(IF(Attività!$B$2:$B$1000=A53, Attività!$C$2:$C$1000))</f>
        <v>0</v>
      </c>
      <c r="Q53" s="64" t="str">
        <f t="shared" si="4"/>
        <v/>
      </c>
      <c r="R53" s="64">
        <f t="array" ref="R53">IFERROR(INDEX(Attività!$H$2:$H$1000, MATCH(P53, IF(Attività!$B$2:$B$1000=A53, Attività!$C$2:$C$1000), 0)), "")</f>
        <v>0</v>
      </c>
      <c r="S53" s="64" t="str">
        <f t="shared" si="3"/>
        <v/>
      </c>
      <c r="U53" s="58" t="str">
        <f t="shared" ca="1" si="5"/>
        <v/>
      </c>
      <c r="V53" s="57" t="str">
        <f t="shared" ca="1" si="6"/>
        <v/>
      </c>
    </row>
    <row r="54" spans="1:22" x14ac:dyDescent="0.25">
      <c r="A54" s="57" t="str">
        <f t="shared" si="0"/>
        <v/>
      </c>
      <c r="B54" s="58" t="str">
        <f t="shared" si="1"/>
        <v/>
      </c>
      <c r="J54" s="24">
        <f t="array" ref="J54">IFERROR(INDEX(Attività!$F$2:$F$1000, MATCH(P54, IF(Attività!$B$2:$B$1000=A54, Attività!$C$2:$C$1000), 0)), "")</f>
        <v>0</v>
      </c>
      <c r="K54" s="57" t="str">
        <f t="shared" si="7"/>
        <v/>
      </c>
      <c r="N54" s="62" t="str">
        <f>IF(K54="","",VLOOKUP(K54,StatiLead[],2,FALSE))</f>
        <v/>
      </c>
      <c r="O54" s="63" t="str">
        <f t="shared" si="2"/>
        <v/>
      </c>
      <c r="P54" s="64">
        <f t="array" ref="P54">MAX(IF(Attività!$B$2:$B$1000=A54, Attività!$C$2:$C$1000))</f>
        <v>0</v>
      </c>
      <c r="Q54" s="64" t="str">
        <f t="shared" si="4"/>
        <v/>
      </c>
      <c r="R54" s="64">
        <f t="array" ref="R54">IFERROR(INDEX(Attività!$H$2:$H$1000, MATCH(P54, IF(Attività!$B$2:$B$1000=A54, Attività!$C$2:$C$1000), 0)), "")</f>
        <v>0</v>
      </c>
      <c r="S54" s="64" t="str">
        <f t="shared" si="3"/>
        <v/>
      </c>
      <c r="U54" s="58" t="str">
        <f t="shared" ca="1" si="5"/>
        <v/>
      </c>
      <c r="V54" s="57" t="str">
        <f t="shared" ca="1" si="6"/>
        <v/>
      </c>
    </row>
    <row r="55" spans="1:22" x14ac:dyDescent="0.25">
      <c r="A55" s="57" t="str">
        <f t="shared" si="0"/>
        <v/>
      </c>
      <c r="B55" s="58" t="str">
        <f t="shared" si="1"/>
        <v/>
      </c>
      <c r="J55" s="24">
        <f t="array" ref="J55">IFERROR(INDEX(Attività!$F$2:$F$1000, MATCH(P55, IF(Attività!$B$2:$B$1000=A55, Attività!$C$2:$C$1000), 0)), "")</f>
        <v>0</v>
      </c>
      <c r="K55" s="57" t="str">
        <f t="shared" si="7"/>
        <v/>
      </c>
      <c r="N55" s="62" t="str">
        <f>IF(K55="","",VLOOKUP(K55,StatiLead[],2,FALSE))</f>
        <v/>
      </c>
      <c r="O55" s="63" t="str">
        <f t="shared" si="2"/>
        <v/>
      </c>
      <c r="P55" s="64">
        <f t="array" ref="P55">MAX(IF(Attività!$B$2:$B$1000=A55, Attività!$C$2:$C$1000))</f>
        <v>0</v>
      </c>
      <c r="Q55" s="64" t="str">
        <f t="shared" si="4"/>
        <v/>
      </c>
      <c r="R55" s="64">
        <f t="array" ref="R55">IFERROR(INDEX(Attività!$H$2:$H$1000, MATCH(P55, IF(Attività!$B$2:$B$1000=A55, Attività!$C$2:$C$1000), 0)), "")</f>
        <v>0</v>
      </c>
      <c r="S55" s="64" t="str">
        <f t="shared" si="3"/>
        <v/>
      </c>
      <c r="U55" s="58" t="str">
        <f t="shared" ca="1" si="5"/>
        <v/>
      </c>
      <c r="V55" s="57" t="str">
        <f t="shared" ca="1" si="6"/>
        <v/>
      </c>
    </row>
    <row r="56" spans="1:22" x14ac:dyDescent="0.25">
      <c r="A56" s="57" t="str">
        <f t="shared" si="0"/>
        <v/>
      </c>
      <c r="B56" s="58" t="str">
        <f t="shared" si="1"/>
        <v/>
      </c>
      <c r="J56" s="24">
        <f t="array" ref="J56">IFERROR(INDEX(Attività!$F$2:$F$1000, MATCH(P56, IF(Attività!$B$2:$B$1000=A56, Attività!$C$2:$C$1000), 0)), "")</f>
        <v>0</v>
      </c>
      <c r="K56" s="57" t="str">
        <f t="shared" si="7"/>
        <v/>
      </c>
      <c r="N56" s="62" t="str">
        <f>IF(K56="","",VLOOKUP(K56,StatiLead[],2,FALSE))</f>
        <v/>
      </c>
      <c r="O56" s="63" t="str">
        <f t="shared" si="2"/>
        <v/>
      </c>
      <c r="P56" s="64">
        <f t="array" ref="P56">MAX(IF(Attività!$B$2:$B$1000=A56, Attività!$C$2:$C$1000))</f>
        <v>0</v>
      </c>
      <c r="Q56" s="64" t="str">
        <f t="shared" si="4"/>
        <v/>
      </c>
      <c r="R56" s="64">
        <f t="array" ref="R56">IFERROR(INDEX(Attività!$H$2:$H$1000, MATCH(P56, IF(Attività!$B$2:$B$1000=A56, Attività!$C$2:$C$1000), 0)), "")</f>
        <v>0</v>
      </c>
      <c r="S56" s="64" t="str">
        <f t="shared" si="3"/>
        <v/>
      </c>
      <c r="U56" s="58" t="str">
        <f t="shared" ca="1" si="5"/>
        <v/>
      </c>
      <c r="V56" s="57" t="str">
        <f t="shared" ca="1" si="6"/>
        <v/>
      </c>
    </row>
    <row r="57" spans="1:22" x14ac:dyDescent="0.25">
      <c r="A57" s="57" t="str">
        <f t="shared" si="0"/>
        <v/>
      </c>
      <c r="B57" s="58" t="str">
        <f t="shared" si="1"/>
        <v/>
      </c>
      <c r="J57" s="24">
        <f t="array" ref="J57">IFERROR(INDEX(Attività!$F$2:$F$1000, MATCH(P57, IF(Attività!$B$2:$B$1000=A57, Attività!$C$2:$C$1000), 0)), "")</f>
        <v>0</v>
      </c>
      <c r="K57" s="57" t="str">
        <f t="shared" si="7"/>
        <v/>
      </c>
      <c r="N57" s="62" t="str">
        <f>IF(K57="","",VLOOKUP(K57,StatiLead[],2,FALSE))</f>
        <v/>
      </c>
      <c r="O57" s="63" t="str">
        <f t="shared" si="2"/>
        <v/>
      </c>
      <c r="P57" s="64">
        <f t="array" ref="P57">MAX(IF(Attività!$B$2:$B$1000=A57, Attività!$C$2:$C$1000))</f>
        <v>0</v>
      </c>
      <c r="Q57" s="64" t="str">
        <f t="shared" si="4"/>
        <v/>
      </c>
      <c r="R57" s="64">
        <f t="array" ref="R57">IFERROR(INDEX(Attività!$H$2:$H$1000, MATCH(P57, IF(Attività!$B$2:$B$1000=A57, Attività!$C$2:$C$1000), 0)), "")</f>
        <v>0</v>
      </c>
      <c r="S57" s="64" t="str">
        <f t="shared" si="3"/>
        <v/>
      </c>
      <c r="U57" s="58" t="str">
        <f t="shared" ca="1" si="5"/>
        <v/>
      </c>
      <c r="V57" s="57" t="str">
        <f t="shared" ca="1" si="6"/>
        <v/>
      </c>
    </row>
    <row r="58" spans="1:22" x14ac:dyDescent="0.25">
      <c r="A58" s="57" t="str">
        <f t="shared" si="0"/>
        <v/>
      </c>
      <c r="B58" s="58" t="str">
        <f t="shared" si="1"/>
        <v/>
      </c>
      <c r="J58" s="24">
        <f t="array" ref="J58">IFERROR(INDEX(Attività!$F$2:$F$1000, MATCH(P58, IF(Attività!$B$2:$B$1000=A58, Attività!$C$2:$C$1000), 0)), "")</f>
        <v>0</v>
      </c>
      <c r="K58" s="57" t="str">
        <f t="shared" si="7"/>
        <v/>
      </c>
      <c r="N58" s="62" t="str">
        <f>IF(K58="","",VLOOKUP(K58,StatiLead[],2,FALSE))</f>
        <v/>
      </c>
      <c r="O58" s="63" t="str">
        <f t="shared" si="2"/>
        <v/>
      </c>
      <c r="P58" s="64">
        <f t="array" ref="P58">MAX(IF(Attività!$B$2:$B$1000=A58, Attività!$C$2:$C$1000))</f>
        <v>0</v>
      </c>
      <c r="Q58" s="64" t="str">
        <f t="shared" si="4"/>
        <v/>
      </c>
      <c r="R58" s="64">
        <f t="array" ref="R58">IFERROR(INDEX(Attività!$H$2:$H$1000, MATCH(P58, IF(Attività!$B$2:$B$1000=A58, Attività!$C$2:$C$1000), 0)), "")</f>
        <v>0</v>
      </c>
      <c r="S58" s="64" t="str">
        <f t="shared" si="3"/>
        <v/>
      </c>
      <c r="U58" s="58" t="str">
        <f t="shared" ca="1" si="5"/>
        <v/>
      </c>
      <c r="V58" s="57" t="str">
        <f t="shared" ca="1" si="6"/>
        <v/>
      </c>
    </row>
    <row r="59" spans="1:22" x14ac:dyDescent="0.25">
      <c r="A59" s="57" t="str">
        <f t="shared" si="0"/>
        <v/>
      </c>
      <c r="B59" s="58" t="str">
        <f t="shared" si="1"/>
        <v/>
      </c>
      <c r="J59" s="24">
        <f t="array" ref="J59">IFERROR(INDEX(Attività!$F$2:$F$1000, MATCH(P59, IF(Attività!$B$2:$B$1000=A59, Attività!$C$2:$C$1000), 0)), "")</f>
        <v>0</v>
      </c>
      <c r="K59" s="57" t="str">
        <f t="shared" si="7"/>
        <v/>
      </c>
      <c r="N59" s="62" t="str">
        <f>IF(K59="","",VLOOKUP(K59,StatiLead[],2,FALSE))</f>
        <v/>
      </c>
      <c r="O59" s="63" t="str">
        <f t="shared" si="2"/>
        <v/>
      </c>
      <c r="P59" s="64">
        <f t="array" ref="P59">MAX(IF(Attività!$B$2:$B$1000=A59, Attività!$C$2:$C$1000))</f>
        <v>0</v>
      </c>
      <c r="Q59" s="64" t="str">
        <f t="shared" si="4"/>
        <v/>
      </c>
      <c r="R59" s="64">
        <f t="array" ref="R59">IFERROR(INDEX(Attività!$H$2:$H$1000, MATCH(P59, IF(Attività!$B$2:$B$1000=A59, Attività!$C$2:$C$1000), 0)), "")</f>
        <v>0</v>
      </c>
      <c r="S59" s="64" t="str">
        <f t="shared" si="3"/>
        <v/>
      </c>
      <c r="U59" s="58" t="str">
        <f t="shared" ca="1" si="5"/>
        <v/>
      </c>
      <c r="V59" s="57" t="str">
        <f t="shared" ca="1" si="6"/>
        <v/>
      </c>
    </row>
    <row r="60" spans="1:22" x14ac:dyDescent="0.25">
      <c r="A60" s="57" t="str">
        <f t="shared" si="0"/>
        <v/>
      </c>
      <c r="B60" s="58" t="str">
        <f t="shared" si="1"/>
        <v/>
      </c>
      <c r="J60" s="24">
        <f t="array" ref="J60">IFERROR(INDEX(Attività!$F$2:$F$1000, MATCH(P60, IF(Attività!$B$2:$B$1000=A60, Attività!$C$2:$C$1000), 0)), "")</f>
        <v>0</v>
      </c>
      <c r="K60" s="57" t="str">
        <f t="shared" si="7"/>
        <v/>
      </c>
      <c r="N60" s="62" t="str">
        <f>IF(K60="","",VLOOKUP(K60,StatiLead[],2,FALSE))</f>
        <v/>
      </c>
      <c r="O60" s="63" t="str">
        <f t="shared" si="2"/>
        <v/>
      </c>
      <c r="P60" s="64">
        <f t="array" ref="P60">MAX(IF(Attività!$B$2:$B$1000=A60, Attività!$C$2:$C$1000))</f>
        <v>0</v>
      </c>
      <c r="Q60" s="64" t="str">
        <f t="shared" si="4"/>
        <v/>
      </c>
      <c r="R60" s="64">
        <f t="array" ref="R60">IFERROR(INDEX(Attività!$H$2:$H$1000, MATCH(P60, IF(Attività!$B$2:$B$1000=A60, Attività!$C$2:$C$1000), 0)), "")</f>
        <v>0</v>
      </c>
      <c r="S60" s="64" t="str">
        <f t="shared" si="3"/>
        <v/>
      </c>
      <c r="U60" s="58" t="str">
        <f t="shared" ca="1" si="5"/>
        <v/>
      </c>
      <c r="V60" s="57" t="str">
        <f t="shared" ca="1" si="6"/>
        <v/>
      </c>
    </row>
    <row r="61" spans="1:22" x14ac:dyDescent="0.25">
      <c r="A61" s="57" t="str">
        <f t="shared" si="0"/>
        <v/>
      </c>
      <c r="B61" s="58" t="str">
        <f t="shared" si="1"/>
        <v/>
      </c>
      <c r="J61" s="24">
        <f t="array" ref="J61">IFERROR(INDEX(Attività!$F$2:$F$1000, MATCH(P61, IF(Attività!$B$2:$B$1000=A61, Attività!$C$2:$C$1000), 0)), "")</f>
        <v>0</v>
      </c>
      <c r="K61" s="57" t="str">
        <f t="shared" si="7"/>
        <v/>
      </c>
      <c r="N61" s="62" t="str">
        <f>IF(K61="","",VLOOKUP(K61,StatiLead[],2,FALSE))</f>
        <v/>
      </c>
      <c r="O61" s="63" t="str">
        <f t="shared" si="2"/>
        <v/>
      </c>
      <c r="P61" s="64">
        <f t="array" ref="P61">MAX(IF(Attività!$B$2:$B$1000=A61, Attività!$C$2:$C$1000))</f>
        <v>0</v>
      </c>
      <c r="Q61" s="64" t="str">
        <f t="shared" si="4"/>
        <v/>
      </c>
      <c r="R61" s="64">
        <f t="array" ref="R61">IFERROR(INDEX(Attività!$H$2:$H$1000, MATCH(P61, IF(Attività!$B$2:$B$1000=A61, Attività!$C$2:$C$1000), 0)), "")</f>
        <v>0</v>
      </c>
      <c r="S61" s="64" t="str">
        <f t="shared" si="3"/>
        <v/>
      </c>
      <c r="U61" s="58" t="str">
        <f t="shared" ca="1" si="5"/>
        <v/>
      </c>
      <c r="V61" s="57" t="str">
        <f t="shared" ca="1" si="6"/>
        <v/>
      </c>
    </row>
    <row r="62" spans="1:22" x14ac:dyDescent="0.25">
      <c r="A62" s="57" t="str">
        <f t="shared" si="0"/>
        <v/>
      </c>
      <c r="B62" s="58" t="str">
        <f t="shared" si="1"/>
        <v/>
      </c>
      <c r="J62" s="24">
        <f t="array" ref="J62">IFERROR(INDEX(Attività!$F$2:$F$1000, MATCH(P62, IF(Attività!$B$2:$B$1000=A62, Attività!$C$2:$C$1000), 0)), "")</f>
        <v>0</v>
      </c>
      <c r="K62" s="57" t="str">
        <f t="shared" si="7"/>
        <v/>
      </c>
      <c r="N62" s="62" t="str">
        <f>IF(K62="","",VLOOKUP(K62,StatiLead[],2,FALSE))</f>
        <v/>
      </c>
      <c r="O62" s="63" t="str">
        <f t="shared" si="2"/>
        <v/>
      </c>
      <c r="P62" s="64">
        <f t="array" ref="P62">MAX(IF(Attività!$B$2:$B$1000=A62, Attività!$C$2:$C$1000))</f>
        <v>0</v>
      </c>
      <c r="Q62" s="64" t="str">
        <f t="shared" si="4"/>
        <v/>
      </c>
      <c r="R62" s="64">
        <f t="array" ref="R62">IFERROR(INDEX(Attività!$H$2:$H$1000, MATCH(P62, IF(Attività!$B$2:$B$1000=A62, Attività!$C$2:$C$1000), 0)), "")</f>
        <v>0</v>
      </c>
      <c r="S62" s="64" t="str">
        <f t="shared" si="3"/>
        <v/>
      </c>
      <c r="U62" s="58" t="str">
        <f t="shared" ca="1" si="5"/>
        <v/>
      </c>
      <c r="V62" s="57" t="str">
        <f t="shared" ca="1" si="6"/>
        <v/>
      </c>
    </row>
    <row r="63" spans="1:22" x14ac:dyDescent="0.25">
      <c r="A63" s="57" t="str">
        <f t="shared" si="0"/>
        <v/>
      </c>
      <c r="B63" s="58" t="str">
        <f t="shared" si="1"/>
        <v/>
      </c>
      <c r="J63" s="24">
        <f t="array" ref="J63">IFERROR(INDEX(Attività!$F$2:$F$1000, MATCH(P63, IF(Attività!$B$2:$B$1000=A63, Attività!$C$2:$C$1000), 0)), "")</f>
        <v>0</v>
      </c>
      <c r="K63" s="57" t="str">
        <f t="shared" si="7"/>
        <v/>
      </c>
      <c r="N63" s="62" t="str">
        <f>IF(K63="","",VLOOKUP(K63,StatiLead[],2,FALSE))</f>
        <v/>
      </c>
      <c r="O63" s="63" t="str">
        <f t="shared" si="2"/>
        <v/>
      </c>
      <c r="P63" s="64">
        <f t="array" ref="P63">MAX(IF(Attività!$B$2:$B$1000=A63, Attività!$C$2:$C$1000))</f>
        <v>0</v>
      </c>
      <c r="Q63" s="64" t="str">
        <f t="shared" si="4"/>
        <v/>
      </c>
      <c r="R63" s="64">
        <f t="array" ref="R63">IFERROR(INDEX(Attività!$H$2:$H$1000, MATCH(P63, IF(Attività!$B$2:$B$1000=A63, Attività!$C$2:$C$1000), 0)), "")</f>
        <v>0</v>
      </c>
      <c r="S63" s="64" t="str">
        <f t="shared" si="3"/>
        <v/>
      </c>
      <c r="U63" s="58" t="str">
        <f t="shared" ca="1" si="5"/>
        <v/>
      </c>
      <c r="V63" s="57" t="str">
        <f t="shared" ca="1" si="6"/>
        <v/>
      </c>
    </row>
    <row r="64" spans="1:22" x14ac:dyDescent="0.25">
      <c r="A64" s="57" t="str">
        <f t="shared" si="0"/>
        <v/>
      </c>
      <c r="B64" s="58" t="str">
        <f t="shared" si="1"/>
        <v/>
      </c>
      <c r="J64" s="24">
        <f t="array" ref="J64">IFERROR(INDEX(Attività!$F$2:$F$1000, MATCH(P64, IF(Attività!$B$2:$B$1000=A64, Attività!$C$2:$C$1000), 0)), "")</f>
        <v>0</v>
      </c>
      <c r="K64" s="57" t="str">
        <f t="shared" si="7"/>
        <v/>
      </c>
      <c r="N64" s="62" t="str">
        <f>IF(K64="","",VLOOKUP(K64,StatiLead[],2,FALSE))</f>
        <v/>
      </c>
      <c r="O64" s="63" t="str">
        <f t="shared" si="2"/>
        <v/>
      </c>
      <c r="P64" s="64">
        <f t="array" ref="P64">MAX(IF(Attività!$B$2:$B$1000=A64, Attività!$C$2:$C$1000))</f>
        <v>0</v>
      </c>
      <c r="Q64" s="64" t="str">
        <f t="shared" si="4"/>
        <v/>
      </c>
      <c r="R64" s="64">
        <f t="array" ref="R64">IFERROR(INDEX(Attività!$H$2:$H$1000, MATCH(P64, IF(Attività!$B$2:$B$1000=A64, Attività!$C$2:$C$1000), 0)), "")</f>
        <v>0</v>
      </c>
      <c r="S64" s="64" t="str">
        <f t="shared" si="3"/>
        <v/>
      </c>
      <c r="U64" s="58" t="str">
        <f t="shared" ca="1" si="5"/>
        <v/>
      </c>
      <c r="V64" s="57" t="str">
        <f t="shared" ca="1" si="6"/>
        <v/>
      </c>
    </row>
    <row r="65" spans="1:22" x14ac:dyDescent="0.25">
      <c r="A65" s="57" t="str">
        <f t="shared" si="0"/>
        <v/>
      </c>
      <c r="B65" s="58" t="str">
        <f t="shared" si="1"/>
        <v/>
      </c>
      <c r="J65" s="24">
        <f t="array" ref="J65">IFERROR(INDEX(Attività!$F$2:$F$1000, MATCH(P65, IF(Attività!$B$2:$B$1000=A65, Attività!$C$2:$C$1000), 0)), "")</f>
        <v>0</v>
      </c>
      <c r="K65" s="57" t="str">
        <f t="shared" si="7"/>
        <v/>
      </c>
      <c r="N65" s="62" t="str">
        <f>IF(K65="","",VLOOKUP(K65,StatiLead[],2,FALSE))</f>
        <v/>
      </c>
      <c r="O65" s="63" t="str">
        <f t="shared" si="2"/>
        <v/>
      </c>
      <c r="P65" s="64">
        <f t="array" ref="P65">MAX(IF(Attività!$B$2:$B$1000=A65, Attività!$C$2:$C$1000))</f>
        <v>0</v>
      </c>
      <c r="Q65" s="64" t="str">
        <f t="shared" si="4"/>
        <v/>
      </c>
      <c r="R65" s="64">
        <f t="array" ref="R65">IFERROR(INDEX(Attività!$H$2:$H$1000, MATCH(P65, IF(Attività!$B$2:$B$1000=A65, Attività!$C$2:$C$1000), 0)), "")</f>
        <v>0</v>
      </c>
      <c r="S65" s="64" t="str">
        <f t="shared" si="3"/>
        <v/>
      </c>
      <c r="U65" s="58" t="str">
        <f t="shared" ca="1" si="5"/>
        <v/>
      </c>
      <c r="V65" s="57" t="str">
        <f t="shared" ca="1" si="6"/>
        <v/>
      </c>
    </row>
    <row r="66" spans="1:22" x14ac:dyDescent="0.25">
      <c r="A66" s="57" t="str">
        <f t="shared" si="0"/>
        <v/>
      </c>
      <c r="B66" s="58" t="str">
        <f t="shared" si="1"/>
        <v/>
      </c>
      <c r="J66" s="24">
        <f t="array" ref="J66">IFERROR(INDEX(Attività!$F$2:$F$1000, MATCH(P66, IF(Attività!$B$2:$B$1000=A66, Attività!$C$2:$C$1000), 0)), "")</f>
        <v>0</v>
      </c>
      <c r="K66" s="57" t="str">
        <f t="shared" si="7"/>
        <v/>
      </c>
      <c r="N66" s="62" t="str">
        <f>IF(K66="","",VLOOKUP(K66,StatiLead[],2,FALSE))</f>
        <v/>
      </c>
      <c r="O66" s="63" t="str">
        <f t="shared" si="2"/>
        <v/>
      </c>
      <c r="P66" s="64">
        <f t="array" ref="P66">MAX(IF(Attività!$B$2:$B$1000=A66, Attività!$C$2:$C$1000))</f>
        <v>0</v>
      </c>
      <c r="Q66" s="64" t="str">
        <f t="shared" si="4"/>
        <v/>
      </c>
      <c r="R66" s="64">
        <f t="array" ref="R66">IFERROR(INDEX(Attività!$H$2:$H$1000, MATCH(P66, IF(Attività!$B$2:$B$1000=A66, Attività!$C$2:$C$1000), 0)), "")</f>
        <v>0</v>
      </c>
      <c r="S66" s="64" t="str">
        <f t="shared" si="3"/>
        <v/>
      </c>
      <c r="U66" s="58" t="str">
        <f t="shared" ca="1" si="5"/>
        <v/>
      </c>
      <c r="V66" s="57" t="str">
        <f t="shared" ca="1" si="6"/>
        <v/>
      </c>
    </row>
    <row r="67" spans="1:22" x14ac:dyDescent="0.25">
      <c r="A67" s="57" t="str">
        <f t="shared" ref="A67:A130" si="8">IF(B67="","",CONCATENATE(B67," - ",D67," - ",E67))</f>
        <v/>
      </c>
      <c r="B67" s="58" t="str">
        <f t="shared" ref="B67:B130" si="9">IF(AND(D67="",E67=""),"","L"&amp;TEXT(ROW()-3,"000"))</f>
        <v/>
      </c>
      <c r="J67" s="24">
        <f t="array" ref="J67">IFERROR(INDEX(Attività!$F$2:$F$1000, MATCH(P67, IF(Attività!$B$2:$B$1000=A67, Attività!$C$2:$C$1000), 0)), "")</f>
        <v>0</v>
      </c>
      <c r="K67" s="57" t="str">
        <f t="shared" si="7"/>
        <v/>
      </c>
      <c r="N67" s="62" t="str">
        <f>IF(K67="","",VLOOKUP(K67,StatiLead[],2,FALSE))</f>
        <v/>
      </c>
      <c r="O67" s="63" t="str">
        <f t="shared" ref="O67:O130" si="10">IF(K67="","",M67*N67)</f>
        <v/>
      </c>
      <c r="P67" s="64">
        <f t="array" ref="P67">MAX(IF(Attività!$B$2:$B$1000=A67, Attività!$C$2:$C$1000))</f>
        <v>0</v>
      </c>
      <c r="Q67" s="64" t="str">
        <f t="shared" si="4"/>
        <v/>
      </c>
      <c r="R67" s="64">
        <f t="array" ref="R67">IFERROR(INDEX(Attività!$H$2:$H$1000, MATCH(P67, IF(Attività!$B$2:$B$1000=A67, Attività!$C$2:$C$1000), 0)), "")</f>
        <v>0</v>
      </c>
      <c r="S67" s="64" t="str">
        <f t="shared" ref="S67:S130" si="11">IF(R67=0,"",R67)</f>
        <v/>
      </c>
      <c r="U67" s="58" t="str">
        <f t="shared" ca="1" si="5"/>
        <v/>
      </c>
      <c r="V67" s="57" t="str">
        <f t="shared" ca="1" si="6"/>
        <v/>
      </c>
    </row>
    <row r="68" spans="1:22" x14ac:dyDescent="0.25">
      <c r="A68" s="57" t="str">
        <f t="shared" si="8"/>
        <v/>
      </c>
      <c r="B68" s="58" t="str">
        <f t="shared" si="9"/>
        <v/>
      </c>
      <c r="J68" s="24">
        <f t="array" ref="J68">IFERROR(INDEX(Attività!$F$2:$F$1000, MATCH(P68, IF(Attività!$B$2:$B$1000=A68, Attività!$C$2:$C$1000), 0)), "")</f>
        <v>0</v>
      </c>
      <c r="K68" s="57" t="str">
        <f t="shared" si="7"/>
        <v/>
      </c>
      <c r="N68" s="62" t="str">
        <f>IF(K68="","",VLOOKUP(K68,StatiLead[],2,FALSE))</f>
        <v/>
      </c>
      <c r="O68" s="63" t="str">
        <f t="shared" si="10"/>
        <v/>
      </c>
      <c r="P68" s="64">
        <f t="array" ref="P68">MAX(IF(Attività!$B$2:$B$1000=A68, Attività!$C$2:$C$1000))</f>
        <v>0</v>
      </c>
      <c r="Q68" s="64" t="str">
        <f t="shared" ref="Q68:Q131" si="12">IF(P68=0,"",P68)</f>
        <v/>
      </c>
      <c r="R68" s="64">
        <f t="array" ref="R68">IFERROR(INDEX(Attività!$H$2:$H$1000, MATCH(P68, IF(Attività!$B$2:$B$1000=A68, Attività!$C$2:$C$1000), 0)), "")</f>
        <v>0</v>
      </c>
      <c r="S68" s="64" t="str">
        <f t="shared" si="11"/>
        <v/>
      </c>
      <c r="U68" s="58" t="str">
        <f t="shared" ref="U68:U131" ca="1" si="13">IF(Q68="","",TODAY()-Q68)</f>
        <v/>
      </c>
      <c r="V68" s="57" t="str">
        <f t="shared" ref="V68:V131" ca="1" si="14">IF(S68="","",IF(S68&lt;TODAY(),"FOLLOW-UP SCADUTO",IF(S68=TODAY(),"DA CONTATTARE OGGI",IF(S68&lt;=TODAY()+7,"ENTRO 7 GIORNI","OK"))))</f>
        <v/>
      </c>
    </row>
    <row r="69" spans="1:22" x14ac:dyDescent="0.25">
      <c r="A69" s="57" t="str">
        <f t="shared" si="8"/>
        <v/>
      </c>
      <c r="B69" s="58" t="str">
        <f t="shared" si="9"/>
        <v/>
      </c>
      <c r="J69" s="24">
        <f t="array" ref="J69">IFERROR(INDEX(Attività!$F$2:$F$1000, MATCH(P69, IF(Attività!$B$2:$B$1000=A69, Attività!$C$2:$C$1000), 0)), "")</f>
        <v>0</v>
      </c>
      <c r="K69" s="57" t="str">
        <f t="shared" ref="K69:K132" si="15">IF(B69="","",IF(OR(J69=0,J69=""),"Nuovo",J69))</f>
        <v/>
      </c>
      <c r="N69" s="62" t="str">
        <f>IF(K69="","",VLOOKUP(K69,StatiLead[],2,FALSE))</f>
        <v/>
      </c>
      <c r="O69" s="63" t="str">
        <f t="shared" si="10"/>
        <v/>
      </c>
      <c r="P69" s="64">
        <f t="array" ref="P69">MAX(IF(Attività!$B$2:$B$1000=A69, Attività!$C$2:$C$1000))</f>
        <v>0</v>
      </c>
      <c r="Q69" s="64" t="str">
        <f t="shared" si="12"/>
        <v/>
      </c>
      <c r="R69" s="64">
        <f t="array" ref="R69">IFERROR(INDEX(Attività!$H$2:$H$1000, MATCH(P69, IF(Attività!$B$2:$B$1000=A69, Attività!$C$2:$C$1000), 0)), "")</f>
        <v>0</v>
      </c>
      <c r="S69" s="64" t="str">
        <f t="shared" si="11"/>
        <v/>
      </c>
      <c r="U69" s="58" t="str">
        <f t="shared" ca="1" si="13"/>
        <v/>
      </c>
      <c r="V69" s="57" t="str">
        <f t="shared" ca="1" si="14"/>
        <v/>
      </c>
    </row>
    <row r="70" spans="1:22" x14ac:dyDescent="0.25">
      <c r="A70" s="57" t="str">
        <f t="shared" si="8"/>
        <v/>
      </c>
      <c r="B70" s="58" t="str">
        <f t="shared" si="9"/>
        <v/>
      </c>
      <c r="J70" s="24">
        <f t="array" ref="J70">IFERROR(INDEX(Attività!$F$2:$F$1000, MATCH(P70, IF(Attività!$B$2:$B$1000=A70, Attività!$C$2:$C$1000), 0)), "")</f>
        <v>0</v>
      </c>
      <c r="K70" s="57" t="str">
        <f t="shared" si="15"/>
        <v/>
      </c>
      <c r="N70" s="62" t="str">
        <f>IF(K70="","",VLOOKUP(K70,StatiLead[],2,FALSE))</f>
        <v/>
      </c>
      <c r="O70" s="63" t="str">
        <f t="shared" si="10"/>
        <v/>
      </c>
      <c r="P70" s="64">
        <f t="array" ref="P70">MAX(IF(Attività!$B$2:$B$1000=A70, Attività!$C$2:$C$1000))</f>
        <v>0</v>
      </c>
      <c r="Q70" s="64" t="str">
        <f t="shared" si="12"/>
        <v/>
      </c>
      <c r="R70" s="64">
        <f t="array" ref="R70">IFERROR(INDEX(Attività!$H$2:$H$1000, MATCH(P70, IF(Attività!$B$2:$B$1000=A70, Attività!$C$2:$C$1000), 0)), "")</f>
        <v>0</v>
      </c>
      <c r="S70" s="64" t="str">
        <f t="shared" si="11"/>
        <v/>
      </c>
      <c r="U70" s="58" t="str">
        <f t="shared" ca="1" si="13"/>
        <v/>
      </c>
      <c r="V70" s="57" t="str">
        <f t="shared" ca="1" si="14"/>
        <v/>
      </c>
    </row>
    <row r="71" spans="1:22" x14ac:dyDescent="0.25">
      <c r="A71" s="57" t="str">
        <f t="shared" si="8"/>
        <v/>
      </c>
      <c r="B71" s="58" t="str">
        <f t="shared" si="9"/>
        <v/>
      </c>
      <c r="J71" s="24">
        <f t="array" ref="J71">IFERROR(INDEX(Attività!$F$2:$F$1000, MATCH(P71, IF(Attività!$B$2:$B$1000=A71, Attività!$C$2:$C$1000), 0)), "")</f>
        <v>0</v>
      </c>
      <c r="K71" s="57" t="str">
        <f t="shared" si="15"/>
        <v/>
      </c>
      <c r="N71" s="62" t="str">
        <f>IF(K71="","",VLOOKUP(K71,StatiLead[],2,FALSE))</f>
        <v/>
      </c>
      <c r="O71" s="63" t="str">
        <f t="shared" si="10"/>
        <v/>
      </c>
      <c r="P71" s="64">
        <f t="array" ref="P71">MAX(IF(Attività!$B$2:$B$1000=A71, Attività!$C$2:$C$1000))</f>
        <v>0</v>
      </c>
      <c r="Q71" s="64" t="str">
        <f t="shared" si="12"/>
        <v/>
      </c>
      <c r="R71" s="64">
        <f t="array" ref="R71">IFERROR(INDEX(Attività!$H$2:$H$1000, MATCH(P71, IF(Attività!$B$2:$B$1000=A71, Attività!$C$2:$C$1000), 0)), "")</f>
        <v>0</v>
      </c>
      <c r="S71" s="64" t="str">
        <f t="shared" si="11"/>
        <v/>
      </c>
      <c r="U71" s="58" t="str">
        <f t="shared" ca="1" si="13"/>
        <v/>
      </c>
      <c r="V71" s="57" t="str">
        <f t="shared" ca="1" si="14"/>
        <v/>
      </c>
    </row>
    <row r="72" spans="1:22" x14ac:dyDescent="0.25">
      <c r="A72" s="57" t="str">
        <f t="shared" si="8"/>
        <v/>
      </c>
      <c r="B72" s="58" t="str">
        <f t="shared" si="9"/>
        <v/>
      </c>
      <c r="J72" s="24">
        <f t="array" ref="J72">IFERROR(INDEX(Attività!$F$2:$F$1000, MATCH(P72, IF(Attività!$B$2:$B$1000=A72, Attività!$C$2:$C$1000), 0)), "")</f>
        <v>0</v>
      </c>
      <c r="K72" s="57" t="str">
        <f t="shared" si="15"/>
        <v/>
      </c>
      <c r="N72" s="62" t="str">
        <f>IF(K72="","",VLOOKUP(K72,StatiLead[],2,FALSE))</f>
        <v/>
      </c>
      <c r="O72" s="63" t="str">
        <f t="shared" si="10"/>
        <v/>
      </c>
      <c r="P72" s="64">
        <f t="array" ref="P72">MAX(IF(Attività!$B$2:$B$1000=A72, Attività!$C$2:$C$1000))</f>
        <v>0</v>
      </c>
      <c r="Q72" s="64" t="str">
        <f t="shared" si="12"/>
        <v/>
      </c>
      <c r="R72" s="64">
        <f t="array" ref="R72">IFERROR(INDEX(Attività!$H$2:$H$1000, MATCH(P72, IF(Attività!$B$2:$B$1000=A72, Attività!$C$2:$C$1000), 0)), "")</f>
        <v>0</v>
      </c>
      <c r="S72" s="64" t="str">
        <f t="shared" si="11"/>
        <v/>
      </c>
      <c r="U72" s="58" t="str">
        <f t="shared" ca="1" si="13"/>
        <v/>
      </c>
      <c r="V72" s="57" t="str">
        <f t="shared" ca="1" si="14"/>
        <v/>
      </c>
    </row>
    <row r="73" spans="1:22" x14ac:dyDescent="0.25">
      <c r="A73" s="57" t="str">
        <f t="shared" si="8"/>
        <v/>
      </c>
      <c r="B73" s="58" t="str">
        <f t="shared" si="9"/>
        <v/>
      </c>
      <c r="J73" s="24">
        <f t="array" ref="J73">IFERROR(INDEX(Attività!$F$2:$F$1000, MATCH(P73, IF(Attività!$B$2:$B$1000=A73, Attività!$C$2:$C$1000), 0)), "")</f>
        <v>0</v>
      </c>
      <c r="K73" s="57" t="str">
        <f t="shared" si="15"/>
        <v/>
      </c>
      <c r="N73" s="62" t="str">
        <f>IF(K73="","",VLOOKUP(K73,StatiLead[],2,FALSE))</f>
        <v/>
      </c>
      <c r="O73" s="63" t="str">
        <f t="shared" si="10"/>
        <v/>
      </c>
      <c r="P73" s="64">
        <f t="array" ref="P73">MAX(IF(Attività!$B$2:$B$1000=A73, Attività!$C$2:$C$1000))</f>
        <v>0</v>
      </c>
      <c r="Q73" s="64" t="str">
        <f t="shared" si="12"/>
        <v/>
      </c>
      <c r="R73" s="64">
        <f t="array" ref="R73">IFERROR(INDEX(Attività!$H$2:$H$1000, MATCH(P73, IF(Attività!$B$2:$B$1000=A73, Attività!$C$2:$C$1000), 0)), "")</f>
        <v>0</v>
      </c>
      <c r="S73" s="64" t="str">
        <f t="shared" si="11"/>
        <v/>
      </c>
      <c r="U73" s="58" t="str">
        <f t="shared" ca="1" si="13"/>
        <v/>
      </c>
      <c r="V73" s="57" t="str">
        <f t="shared" ca="1" si="14"/>
        <v/>
      </c>
    </row>
    <row r="74" spans="1:22" x14ac:dyDescent="0.25">
      <c r="A74" s="57" t="str">
        <f t="shared" si="8"/>
        <v/>
      </c>
      <c r="B74" s="58" t="str">
        <f t="shared" si="9"/>
        <v/>
      </c>
      <c r="J74" s="24">
        <f t="array" ref="J74">IFERROR(INDEX(Attività!$F$2:$F$1000, MATCH(P74, IF(Attività!$B$2:$B$1000=A74, Attività!$C$2:$C$1000), 0)), "")</f>
        <v>0</v>
      </c>
      <c r="K74" s="57" t="str">
        <f t="shared" si="15"/>
        <v/>
      </c>
      <c r="N74" s="62" t="str">
        <f>IF(K74="","",VLOOKUP(K74,StatiLead[],2,FALSE))</f>
        <v/>
      </c>
      <c r="O74" s="63" t="str">
        <f t="shared" si="10"/>
        <v/>
      </c>
      <c r="P74" s="64">
        <f t="array" ref="P74">MAX(IF(Attività!$B$2:$B$1000=A74, Attività!$C$2:$C$1000))</f>
        <v>0</v>
      </c>
      <c r="Q74" s="64" t="str">
        <f t="shared" si="12"/>
        <v/>
      </c>
      <c r="R74" s="64">
        <f t="array" ref="R74">IFERROR(INDEX(Attività!$H$2:$H$1000, MATCH(P74, IF(Attività!$B$2:$B$1000=A74, Attività!$C$2:$C$1000), 0)), "")</f>
        <v>0</v>
      </c>
      <c r="S74" s="64" t="str">
        <f t="shared" si="11"/>
        <v/>
      </c>
      <c r="U74" s="58" t="str">
        <f t="shared" ca="1" si="13"/>
        <v/>
      </c>
      <c r="V74" s="57" t="str">
        <f t="shared" ca="1" si="14"/>
        <v/>
      </c>
    </row>
    <row r="75" spans="1:22" x14ac:dyDescent="0.25">
      <c r="A75" s="57" t="str">
        <f t="shared" si="8"/>
        <v/>
      </c>
      <c r="B75" s="58" t="str">
        <f t="shared" si="9"/>
        <v/>
      </c>
      <c r="J75" s="24">
        <f t="array" ref="J75">IFERROR(INDEX(Attività!$F$2:$F$1000, MATCH(P75, IF(Attività!$B$2:$B$1000=A75, Attività!$C$2:$C$1000), 0)), "")</f>
        <v>0</v>
      </c>
      <c r="K75" s="57" t="str">
        <f t="shared" si="15"/>
        <v/>
      </c>
      <c r="N75" s="62" t="str">
        <f>IF(K75="","",VLOOKUP(K75,StatiLead[],2,FALSE))</f>
        <v/>
      </c>
      <c r="O75" s="63" t="str">
        <f t="shared" si="10"/>
        <v/>
      </c>
      <c r="P75" s="64">
        <f t="array" ref="P75">MAX(IF(Attività!$B$2:$B$1000=A75, Attività!$C$2:$C$1000))</f>
        <v>0</v>
      </c>
      <c r="Q75" s="64" t="str">
        <f t="shared" si="12"/>
        <v/>
      </c>
      <c r="R75" s="64">
        <f t="array" ref="R75">IFERROR(INDEX(Attività!$H$2:$H$1000, MATCH(P75, IF(Attività!$B$2:$B$1000=A75, Attività!$C$2:$C$1000), 0)), "")</f>
        <v>0</v>
      </c>
      <c r="S75" s="64" t="str">
        <f t="shared" si="11"/>
        <v/>
      </c>
      <c r="U75" s="58" t="str">
        <f t="shared" ca="1" si="13"/>
        <v/>
      </c>
      <c r="V75" s="57" t="str">
        <f t="shared" ca="1" si="14"/>
        <v/>
      </c>
    </row>
    <row r="76" spans="1:22" x14ac:dyDescent="0.25">
      <c r="A76" s="57" t="str">
        <f t="shared" si="8"/>
        <v/>
      </c>
      <c r="B76" s="58" t="str">
        <f t="shared" si="9"/>
        <v/>
      </c>
      <c r="J76" s="24">
        <f t="array" ref="J76">IFERROR(INDEX(Attività!$F$2:$F$1000, MATCH(P76, IF(Attività!$B$2:$B$1000=A76, Attività!$C$2:$C$1000), 0)), "")</f>
        <v>0</v>
      </c>
      <c r="K76" s="57" t="str">
        <f t="shared" si="15"/>
        <v/>
      </c>
      <c r="N76" s="62" t="str">
        <f>IF(K76="","",VLOOKUP(K76,StatiLead[],2,FALSE))</f>
        <v/>
      </c>
      <c r="O76" s="63" t="str">
        <f t="shared" si="10"/>
        <v/>
      </c>
      <c r="P76" s="64">
        <f t="array" ref="P76">MAX(IF(Attività!$B$2:$B$1000=A76, Attività!$C$2:$C$1000))</f>
        <v>0</v>
      </c>
      <c r="Q76" s="64" t="str">
        <f t="shared" si="12"/>
        <v/>
      </c>
      <c r="R76" s="64">
        <f t="array" ref="R76">IFERROR(INDEX(Attività!$H$2:$H$1000, MATCH(P76, IF(Attività!$B$2:$B$1000=A76, Attività!$C$2:$C$1000), 0)), "")</f>
        <v>0</v>
      </c>
      <c r="S76" s="64" t="str">
        <f t="shared" si="11"/>
        <v/>
      </c>
      <c r="U76" s="58" t="str">
        <f t="shared" ca="1" si="13"/>
        <v/>
      </c>
      <c r="V76" s="57" t="str">
        <f t="shared" ca="1" si="14"/>
        <v/>
      </c>
    </row>
    <row r="77" spans="1:22" x14ac:dyDescent="0.25">
      <c r="A77" s="57" t="str">
        <f t="shared" si="8"/>
        <v/>
      </c>
      <c r="B77" s="58" t="str">
        <f t="shared" si="9"/>
        <v/>
      </c>
      <c r="J77" s="24">
        <f t="array" ref="J77">IFERROR(INDEX(Attività!$F$2:$F$1000, MATCH(P77, IF(Attività!$B$2:$B$1000=A77, Attività!$C$2:$C$1000), 0)), "")</f>
        <v>0</v>
      </c>
      <c r="K77" s="57" t="str">
        <f t="shared" si="15"/>
        <v/>
      </c>
      <c r="N77" s="62" t="str">
        <f>IF(K77="","",VLOOKUP(K77,StatiLead[],2,FALSE))</f>
        <v/>
      </c>
      <c r="O77" s="63" t="str">
        <f t="shared" si="10"/>
        <v/>
      </c>
      <c r="P77" s="64">
        <f t="array" ref="P77">MAX(IF(Attività!$B$2:$B$1000=A77, Attività!$C$2:$C$1000))</f>
        <v>0</v>
      </c>
      <c r="Q77" s="64" t="str">
        <f t="shared" si="12"/>
        <v/>
      </c>
      <c r="R77" s="64">
        <f t="array" ref="R77">IFERROR(INDEX(Attività!$H$2:$H$1000, MATCH(P77, IF(Attività!$B$2:$B$1000=A77, Attività!$C$2:$C$1000), 0)), "")</f>
        <v>0</v>
      </c>
      <c r="S77" s="64" t="str">
        <f t="shared" si="11"/>
        <v/>
      </c>
      <c r="U77" s="58" t="str">
        <f t="shared" ca="1" si="13"/>
        <v/>
      </c>
      <c r="V77" s="57" t="str">
        <f t="shared" ca="1" si="14"/>
        <v/>
      </c>
    </row>
    <row r="78" spans="1:22" x14ac:dyDescent="0.25">
      <c r="A78" s="57" t="str">
        <f t="shared" si="8"/>
        <v/>
      </c>
      <c r="B78" s="58" t="str">
        <f t="shared" si="9"/>
        <v/>
      </c>
      <c r="J78" s="24">
        <f t="array" ref="J78">IFERROR(INDEX(Attività!$F$2:$F$1000, MATCH(P78, IF(Attività!$B$2:$B$1000=A78, Attività!$C$2:$C$1000), 0)), "")</f>
        <v>0</v>
      </c>
      <c r="K78" s="57" t="str">
        <f t="shared" si="15"/>
        <v/>
      </c>
      <c r="N78" s="62" t="str">
        <f>IF(K78="","",VLOOKUP(K78,StatiLead[],2,FALSE))</f>
        <v/>
      </c>
      <c r="O78" s="63" t="str">
        <f t="shared" si="10"/>
        <v/>
      </c>
      <c r="P78" s="64">
        <f t="array" ref="P78">MAX(IF(Attività!$B$2:$B$1000=A78, Attività!$C$2:$C$1000))</f>
        <v>0</v>
      </c>
      <c r="Q78" s="64" t="str">
        <f t="shared" si="12"/>
        <v/>
      </c>
      <c r="R78" s="64">
        <f t="array" ref="R78">IFERROR(INDEX(Attività!$H$2:$H$1000, MATCH(P78, IF(Attività!$B$2:$B$1000=A78, Attività!$C$2:$C$1000), 0)), "")</f>
        <v>0</v>
      </c>
      <c r="S78" s="64" t="str">
        <f t="shared" si="11"/>
        <v/>
      </c>
      <c r="U78" s="58" t="str">
        <f t="shared" ca="1" si="13"/>
        <v/>
      </c>
      <c r="V78" s="57" t="str">
        <f t="shared" ca="1" si="14"/>
        <v/>
      </c>
    </row>
    <row r="79" spans="1:22" x14ac:dyDescent="0.25">
      <c r="A79" s="57" t="str">
        <f t="shared" si="8"/>
        <v/>
      </c>
      <c r="B79" s="58" t="str">
        <f t="shared" si="9"/>
        <v/>
      </c>
      <c r="J79" s="24">
        <f t="array" ref="J79">IFERROR(INDEX(Attività!$F$2:$F$1000, MATCH(P79, IF(Attività!$B$2:$B$1000=A79, Attività!$C$2:$C$1000), 0)), "")</f>
        <v>0</v>
      </c>
      <c r="K79" s="57" t="str">
        <f t="shared" si="15"/>
        <v/>
      </c>
      <c r="N79" s="62" t="str">
        <f>IF(K79="","",VLOOKUP(K79,StatiLead[],2,FALSE))</f>
        <v/>
      </c>
      <c r="O79" s="63" t="str">
        <f t="shared" si="10"/>
        <v/>
      </c>
      <c r="P79" s="64">
        <f t="array" ref="P79">MAX(IF(Attività!$B$2:$B$1000=A79, Attività!$C$2:$C$1000))</f>
        <v>0</v>
      </c>
      <c r="Q79" s="64" t="str">
        <f t="shared" si="12"/>
        <v/>
      </c>
      <c r="R79" s="64">
        <f t="array" ref="R79">IFERROR(INDEX(Attività!$H$2:$H$1000, MATCH(P79, IF(Attività!$B$2:$B$1000=A79, Attività!$C$2:$C$1000), 0)), "")</f>
        <v>0</v>
      </c>
      <c r="S79" s="64" t="str">
        <f t="shared" si="11"/>
        <v/>
      </c>
      <c r="U79" s="58" t="str">
        <f t="shared" ca="1" si="13"/>
        <v/>
      </c>
      <c r="V79" s="57" t="str">
        <f t="shared" ca="1" si="14"/>
        <v/>
      </c>
    </row>
    <row r="80" spans="1:22" x14ac:dyDescent="0.25">
      <c r="A80" s="57" t="str">
        <f t="shared" si="8"/>
        <v/>
      </c>
      <c r="B80" s="58" t="str">
        <f t="shared" si="9"/>
        <v/>
      </c>
      <c r="J80" s="24">
        <f t="array" ref="J80">IFERROR(INDEX(Attività!$F$2:$F$1000, MATCH(P80, IF(Attività!$B$2:$B$1000=A80, Attività!$C$2:$C$1000), 0)), "")</f>
        <v>0</v>
      </c>
      <c r="K80" s="57" t="str">
        <f t="shared" si="15"/>
        <v/>
      </c>
      <c r="N80" s="62" t="str">
        <f>IF(K80="","",VLOOKUP(K80,StatiLead[],2,FALSE))</f>
        <v/>
      </c>
      <c r="O80" s="63" t="str">
        <f t="shared" si="10"/>
        <v/>
      </c>
      <c r="P80" s="64">
        <f t="array" ref="P80">MAX(IF(Attività!$B$2:$B$1000=A80, Attività!$C$2:$C$1000))</f>
        <v>0</v>
      </c>
      <c r="Q80" s="64" t="str">
        <f t="shared" si="12"/>
        <v/>
      </c>
      <c r="R80" s="64">
        <f t="array" ref="R80">IFERROR(INDEX(Attività!$H$2:$H$1000, MATCH(P80, IF(Attività!$B$2:$B$1000=A80, Attività!$C$2:$C$1000), 0)), "")</f>
        <v>0</v>
      </c>
      <c r="S80" s="64" t="str">
        <f t="shared" si="11"/>
        <v/>
      </c>
      <c r="U80" s="58" t="str">
        <f t="shared" ca="1" si="13"/>
        <v/>
      </c>
      <c r="V80" s="57" t="str">
        <f t="shared" ca="1" si="14"/>
        <v/>
      </c>
    </row>
    <row r="81" spans="1:22" x14ac:dyDescent="0.25">
      <c r="A81" s="57" t="str">
        <f t="shared" si="8"/>
        <v/>
      </c>
      <c r="B81" s="58" t="str">
        <f t="shared" si="9"/>
        <v/>
      </c>
      <c r="J81" s="24">
        <f t="array" ref="J81">IFERROR(INDEX(Attività!$F$2:$F$1000, MATCH(P81, IF(Attività!$B$2:$B$1000=A81, Attività!$C$2:$C$1000), 0)), "")</f>
        <v>0</v>
      </c>
      <c r="K81" s="57" t="str">
        <f t="shared" si="15"/>
        <v/>
      </c>
      <c r="N81" s="62" t="str">
        <f>IF(K81="","",VLOOKUP(K81,StatiLead[],2,FALSE))</f>
        <v/>
      </c>
      <c r="O81" s="63" t="str">
        <f t="shared" si="10"/>
        <v/>
      </c>
      <c r="P81" s="64">
        <f t="array" ref="P81">MAX(IF(Attività!$B$2:$B$1000=A81, Attività!$C$2:$C$1000))</f>
        <v>0</v>
      </c>
      <c r="Q81" s="64" t="str">
        <f t="shared" si="12"/>
        <v/>
      </c>
      <c r="R81" s="64">
        <f t="array" ref="R81">IFERROR(INDEX(Attività!$H$2:$H$1000, MATCH(P81, IF(Attività!$B$2:$B$1000=A81, Attività!$C$2:$C$1000), 0)), "")</f>
        <v>0</v>
      </c>
      <c r="S81" s="64" t="str">
        <f t="shared" si="11"/>
        <v/>
      </c>
      <c r="U81" s="58" t="str">
        <f t="shared" ca="1" si="13"/>
        <v/>
      </c>
      <c r="V81" s="57" t="str">
        <f t="shared" ca="1" si="14"/>
        <v/>
      </c>
    </row>
    <row r="82" spans="1:22" x14ac:dyDescent="0.25">
      <c r="A82" s="57" t="str">
        <f t="shared" si="8"/>
        <v/>
      </c>
      <c r="B82" s="58" t="str">
        <f t="shared" si="9"/>
        <v/>
      </c>
      <c r="J82" s="24">
        <f t="array" ref="J82">IFERROR(INDEX(Attività!$F$2:$F$1000, MATCH(P82, IF(Attività!$B$2:$B$1000=A82, Attività!$C$2:$C$1000), 0)), "")</f>
        <v>0</v>
      </c>
      <c r="K82" s="57" t="str">
        <f t="shared" si="15"/>
        <v/>
      </c>
      <c r="N82" s="62" t="str">
        <f>IF(K82="","",VLOOKUP(K82,StatiLead[],2,FALSE))</f>
        <v/>
      </c>
      <c r="O82" s="63" t="str">
        <f t="shared" si="10"/>
        <v/>
      </c>
      <c r="P82" s="64">
        <f t="array" ref="P82">MAX(IF(Attività!$B$2:$B$1000=A82, Attività!$C$2:$C$1000))</f>
        <v>0</v>
      </c>
      <c r="Q82" s="64" t="str">
        <f t="shared" si="12"/>
        <v/>
      </c>
      <c r="R82" s="64">
        <f t="array" ref="R82">IFERROR(INDEX(Attività!$H$2:$H$1000, MATCH(P82, IF(Attività!$B$2:$B$1000=A82, Attività!$C$2:$C$1000), 0)), "")</f>
        <v>0</v>
      </c>
      <c r="S82" s="64" t="str">
        <f t="shared" si="11"/>
        <v/>
      </c>
      <c r="U82" s="58" t="str">
        <f t="shared" ca="1" si="13"/>
        <v/>
      </c>
      <c r="V82" s="57" t="str">
        <f t="shared" ca="1" si="14"/>
        <v/>
      </c>
    </row>
    <row r="83" spans="1:22" x14ac:dyDescent="0.25">
      <c r="A83" s="57" t="str">
        <f t="shared" si="8"/>
        <v/>
      </c>
      <c r="B83" s="58" t="str">
        <f t="shared" si="9"/>
        <v/>
      </c>
      <c r="J83" s="24">
        <f t="array" ref="J83">IFERROR(INDEX(Attività!$F$2:$F$1000, MATCH(P83, IF(Attività!$B$2:$B$1000=A83, Attività!$C$2:$C$1000), 0)), "")</f>
        <v>0</v>
      </c>
      <c r="K83" s="57" t="str">
        <f t="shared" si="15"/>
        <v/>
      </c>
      <c r="N83" s="62" t="str">
        <f>IF(K83="","",VLOOKUP(K83,StatiLead[],2,FALSE))</f>
        <v/>
      </c>
      <c r="O83" s="63" t="str">
        <f t="shared" si="10"/>
        <v/>
      </c>
      <c r="P83" s="64">
        <f t="array" ref="P83">MAX(IF(Attività!$B$2:$B$1000=A83, Attività!$C$2:$C$1000))</f>
        <v>0</v>
      </c>
      <c r="Q83" s="64" t="str">
        <f t="shared" si="12"/>
        <v/>
      </c>
      <c r="R83" s="64">
        <f t="array" ref="R83">IFERROR(INDEX(Attività!$H$2:$H$1000, MATCH(P83, IF(Attività!$B$2:$B$1000=A83, Attività!$C$2:$C$1000), 0)), "")</f>
        <v>0</v>
      </c>
      <c r="S83" s="64" t="str">
        <f t="shared" si="11"/>
        <v/>
      </c>
      <c r="U83" s="58" t="str">
        <f t="shared" ca="1" si="13"/>
        <v/>
      </c>
      <c r="V83" s="57" t="str">
        <f t="shared" ca="1" si="14"/>
        <v/>
      </c>
    </row>
    <row r="84" spans="1:22" x14ac:dyDescent="0.25">
      <c r="A84" s="57" t="str">
        <f t="shared" si="8"/>
        <v/>
      </c>
      <c r="B84" s="58" t="str">
        <f t="shared" si="9"/>
        <v/>
      </c>
      <c r="J84" s="24">
        <f t="array" ref="J84">IFERROR(INDEX(Attività!$F$2:$F$1000, MATCH(P84, IF(Attività!$B$2:$B$1000=A84, Attività!$C$2:$C$1000), 0)), "")</f>
        <v>0</v>
      </c>
      <c r="K84" s="57" t="str">
        <f t="shared" si="15"/>
        <v/>
      </c>
      <c r="N84" s="62" t="str">
        <f>IF(K84="","",VLOOKUP(K84,StatiLead[],2,FALSE))</f>
        <v/>
      </c>
      <c r="O84" s="63" t="str">
        <f t="shared" si="10"/>
        <v/>
      </c>
      <c r="P84" s="64">
        <f t="array" ref="P84">MAX(IF(Attività!$B$2:$B$1000=A84, Attività!$C$2:$C$1000))</f>
        <v>0</v>
      </c>
      <c r="Q84" s="64" t="str">
        <f t="shared" si="12"/>
        <v/>
      </c>
      <c r="R84" s="64">
        <f t="array" ref="R84">IFERROR(INDEX(Attività!$H$2:$H$1000, MATCH(P84, IF(Attività!$B$2:$B$1000=A84, Attività!$C$2:$C$1000), 0)), "")</f>
        <v>0</v>
      </c>
      <c r="S84" s="64" t="str">
        <f t="shared" si="11"/>
        <v/>
      </c>
      <c r="U84" s="58" t="str">
        <f t="shared" ca="1" si="13"/>
        <v/>
      </c>
      <c r="V84" s="57" t="str">
        <f t="shared" ca="1" si="14"/>
        <v/>
      </c>
    </row>
    <row r="85" spans="1:22" x14ac:dyDescent="0.25">
      <c r="A85" s="57" t="str">
        <f t="shared" si="8"/>
        <v/>
      </c>
      <c r="B85" s="58" t="str">
        <f t="shared" si="9"/>
        <v/>
      </c>
      <c r="J85" s="24">
        <f t="array" ref="J85">IFERROR(INDEX(Attività!$F$2:$F$1000, MATCH(P85, IF(Attività!$B$2:$B$1000=A85, Attività!$C$2:$C$1000), 0)), "")</f>
        <v>0</v>
      </c>
      <c r="K85" s="57" t="str">
        <f t="shared" si="15"/>
        <v/>
      </c>
      <c r="N85" s="62" t="str">
        <f>IF(K85="","",VLOOKUP(K85,StatiLead[],2,FALSE))</f>
        <v/>
      </c>
      <c r="O85" s="63" t="str">
        <f t="shared" si="10"/>
        <v/>
      </c>
      <c r="P85" s="64">
        <f t="array" ref="P85">MAX(IF(Attività!$B$2:$B$1000=A85, Attività!$C$2:$C$1000))</f>
        <v>0</v>
      </c>
      <c r="Q85" s="64" t="str">
        <f t="shared" si="12"/>
        <v/>
      </c>
      <c r="R85" s="64">
        <f t="array" ref="R85">IFERROR(INDEX(Attività!$H$2:$H$1000, MATCH(P85, IF(Attività!$B$2:$B$1000=A85, Attività!$C$2:$C$1000), 0)), "")</f>
        <v>0</v>
      </c>
      <c r="S85" s="64" t="str">
        <f t="shared" si="11"/>
        <v/>
      </c>
      <c r="U85" s="58" t="str">
        <f t="shared" ca="1" si="13"/>
        <v/>
      </c>
      <c r="V85" s="57" t="str">
        <f t="shared" ca="1" si="14"/>
        <v/>
      </c>
    </row>
    <row r="86" spans="1:22" x14ac:dyDescent="0.25">
      <c r="A86" s="57" t="str">
        <f t="shared" si="8"/>
        <v/>
      </c>
      <c r="B86" s="58" t="str">
        <f t="shared" si="9"/>
        <v/>
      </c>
      <c r="J86" s="24">
        <f t="array" ref="J86">IFERROR(INDEX(Attività!$F$2:$F$1000, MATCH(P86, IF(Attività!$B$2:$B$1000=A86, Attività!$C$2:$C$1000), 0)), "")</f>
        <v>0</v>
      </c>
      <c r="K86" s="57" t="str">
        <f t="shared" si="15"/>
        <v/>
      </c>
      <c r="N86" s="62" t="str">
        <f>IF(K86="","",VLOOKUP(K86,StatiLead[],2,FALSE))</f>
        <v/>
      </c>
      <c r="O86" s="63" t="str">
        <f t="shared" si="10"/>
        <v/>
      </c>
      <c r="P86" s="64">
        <f t="array" ref="P86">MAX(IF(Attività!$B$2:$B$1000=A86, Attività!$C$2:$C$1000))</f>
        <v>0</v>
      </c>
      <c r="Q86" s="64" t="str">
        <f t="shared" si="12"/>
        <v/>
      </c>
      <c r="R86" s="64">
        <f t="array" ref="R86">IFERROR(INDEX(Attività!$H$2:$H$1000, MATCH(P86, IF(Attività!$B$2:$B$1000=A86, Attività!$C$2:$C$1000), 0)), "")</f>
        <v>0</v>
      </c>
      <c r="S86" s="64" t="str">
        <f t="shared" si="11"/>
        <v/>
      </c>
      <c r="U86" s="58" t="str">
        <f t="shared" ca="1" si="13"/>
        <v/>
      </c>
      <c r="V86" s="57" t="str">
        <f t="shared" ca="1" si="14"/>
        <v/>
      </c>
    </row>
    <row r="87" spans="1:22" x14ac:dyDescent="0.25">
      <c r="A87" s="57" t="str">
        <f t="shared" si="8"/>
        <v/>
      </c>
      <c r="B87" s="58" t="str">
        <f t="shared" si="9"/>
        <v/>
      </c>
      <c r="J87" s="24">
        <f t="array" ref="J87">IFERROR(INDEX(Attività!$F$2:$F$1000, MATCH(P87, IF(Attività!$B$2:$B$1000=A87, Attività!$C$2:$C$1000), 0)), "")</f>
        <v>0</v>
      </c>
      <c r="K87" s="57" t="str">
        <f t="shared" si="15"/>
        <v/>
      </c>
      <c r="N87" s="62" t="str">
        <f>IF(K87="","",VLOOKUP(K87,StatiLead[],2,FALSE))</f>
        <v/>
      </c>
      <c r="O87" s="63" t="str">
        <f t="shared" si="10"/>
        <v/>
      </c>
      <c r="P87" s="64">
        <f t="array" ref="P87">MAX(IF(Attività!$B$2:$B$1000=A87, Attività!$C$2:$C$1000))</f>
        <v>0</v>
      </c>
      <c r="Q87" s="64" t="str">
        <f t="shared" si="12"/>
        <v/>
      </c>
      <c r="R87" s="64">
        <f t="array" ref="R87">IFERROR(INDEX(Attività!$H$2:$H$1000, MATCH(P87, IF(Attività!$B$2:$B$1000=A87, Attività!$C$2:$C$1000), 0)), "")</f>
        <v>0</v>
      </c>
      <c r="S87" s="64" t="str">
        <f t="shared" si="11"/>
        <v/>
      </c>
      <c r="U87" s="58" t="str">
        <f t="shared" ca="1" si="13"/>
        <v/>
      </c>
      <c r="V87" s="57" t="str">
        <f t="shared" ca="1" si="14"/>
        <v/>
      </c>
    </row>
    <row r="88" spans="1:22" x14ac:dyDescent="0.25">
      <c r="A88" s="57" t="str">
        <f t="shared" si="8"/>
        <v/>
      </c>
      <c r="B88" s="58" t="str">
        <f t="shared" si="9"/>
        <v/>
      </c>
      <c r="J88" s="24">
        <f t="array" ref="J88">IFERROR(INDEX(Attività!$F$2:$F$1000, MATCH(P88, IF(Attività!$B$2:$B$1000=A88, Attività!$C$2:$C$1000), 0)), "")</f>
        <v>0</v>
      </c>
      <c r="K88" s="57" t="str">
        <f t="shared" si="15"/>
        <v/>
      </c>
      <c r="N88" s="62" t="str">
        <f>IF(K88="","",VLOOKUP(K88,StatiLead[],2,FALSE))</f>
        <v/>
      </c>
      <c r="O88" s="63" t="str">
        <f t="shared" si="10"/>
        <v/>
      </c>
      <c r="P88" s="64">
        <f t="array" ref="P88">MAX(IF(Attività!$B$2:$B$1000=A88, Attività!$C$2:$C$1000))</f>
        <v>0</v>
      </c>
      <c r="Q88" s="64" t="str">
        <f t="shared" si="12"/>
        <v/>
      </c>
      <c r="R88" s="64">
        <f t="array" ref="R88">IFERROR(INDEX(Attività!$H$2:$H$1000, MATCH(P88, IF(Attività!$B$2:$B$1000=A88, Attività!$C$2:$C$1000), 0)), "")</f>
        <v>0</v>
      </c>
      <c r="S88" s="64" t="str">
        <f t="shared" si="11"/>
        <v/>
      </c>
      <c r="U88" s="58" t="str">
        <f t="shared" ca="1" si="13"/>
        <v/>
      </c>
      <c r="V88" s="57" t="str">
        <f t="shared" ca="1" si="14"/>
        <v/>
      </c>
    </row>
    <row r="89" spans="1:22" x14ac:dyDescent="0.25">
      <c r="A89" s="57" t="str">
        <f t="shared" si="8"/>
        <v/>
      </c>
      <c r="B89" s="58" t="str">
        <f t="shared" si="9"/>
        <v/>
      </c>
      <c r="J89" s="24">
        <f t="array" ref="J89">IFERROR(INDEX(Attività!$F$2:$F$1000, MATCH(P89, IF(Attività!$B$2:$B$1000=A89, Attività!$C$2:$C$1000), 0)), "")</f>
        <v>0</v>
      </c>
      <c r="K89" s="57" t="str">
        <f t="shared" si="15"/>
        <v/>
      </c>
      <c r="N89" s="62" t="str">
        <f>IF(K89="","",VLOOKUP(K89,StatiLead[],2,FALSE))</f>
        <v/>
      </c>
      <c r="O89" s="63" t="str">
        <f t="shared" si="10"/>
        <v/>
      </c>
      <c r="P89" s="64">
        <f t="array" ref="P89">MAX(IF(Attività!$B$2:$B$1000=A89, Attività!$C$2:$C$1000))</f>
        <v>0</v>
      </c>
      <c r="Q89" s="64" t="str">
        <f t="shared" si="12"/>
        <v/>
      </c>
      <c r="R89" s="64">
        <f t="array" ref="R89">IFERROR(INDEX(Attività!$H$2:$H$1000, MATCH(P89, IF(Attività!$B$2:$B$1000=A89, Attività!$C$2:$C$1000), 0)), "")</f>
        <v>0</v>
      </c>
      <c r="S89" s="64" t="str">
        <f t="shared" si="11"/>
        <v/>
      </c>
      <c r="U89" s="58" t="str">
        <f t="shared" ca="1" si="13"/>
        <v/>
      </c>
      <c r="V89" s="57" t="str">
        <f t="shared" ca="1" si="14"/>
        <v/>
      </c>
    </row>
    <row r="90" spans="1:22" x14ac:dyDescent="0.25">
      <c r="A90" s="57" t="str">
        <f t="shared" si="8"/>
        <v/>
      </c>
      <c r="B90" s="58" t="str">
        <f t="shared" si="9"/>
        <v/>
      </c>
      <c r="J90" s="24">
        <f t="array" ref="J90">IFERROR(INDEX(Attività!$F$2:$F$1000, MATCH(P90, IF(Attività!$B$2:$B$1000=A90, Attività!$C$2:$C$1000), 0)), "")</f>
        <v>0</v>
      </c>
      <c r="K90" s="57" t="str">
        <f t="shared" si="15"/>
        <v/>
      </c>
      <c r="N90" s="62" t="str">
        <f>IF(K90="","",VLOOKUP(K90,StatiLead[],2,FALSE))</f>
        <v/>
      </c>
      <c r="O90" s="63" t="str">
        <f t="shared" si="10"/>
        <v/>
      </c>
      <c r="P90" s="64">
        <f t="array" ref="P90">MAX(IF(Attività!$B$2:$B$1000=A90, Attività!$C$2:$C$1000))</f>
        <v>0</v>
      </c>
      <c r="Q90" s="64" t="str">
        <f t="shared" si="12"/>
        <v/>
      </c>
      <c r="R90" s="64">
        <f t="array" ref="R90">IFERROR(INDEX(Attività!$H$2:$H$1000, MATCH(P90, IF(Attività!$B$2:$B$1000=A90, Attività!$C$2:$C$1000), 0)), "")</f>
        <v>0</v>
      </c>
      <c r="S90" s="64" t="str">
        <f t="shared" si="11"/>
        <v/>
      </c>
      <c r="U90" s="58" t="str">
        <f t="shared" ca="1" si="13"/>
        <v/>
      </c>
      <c r="V90" s="57" t="str">
        <f t="shared" ca="1" si="14"/>
        <v/>
      </c>
    </row>
    <row r="91" spans="1:22" x14ac:dyDescent="0.25">
      <c r="A91" s="57" t="str">
        <f t="shared" si="8"/>
        <v/>
      </c>
      <c r="B91" s="58" t="str">
        <f t="shared" si="9"/>
        <v/>
      </c>
      <c r="J91" s="24">
        <f t="array" ref="J91">IFERROR(INDEX(Attività!$F$2:$F$1000, MATCH(P91, IF(Attività!$B$2:$B$1000=A91, Attività!$C$2:$C$1000), 0)), "")</f>
        <v>0</v>
      </c>
      <c r="K91" s="57" t="str">
        <f t="shared" si="15"/>
        <v/>
      </c>
      <c r="N91" s="62" t="str">
        <f>IF(K91="","",VLOOKUP(K91,StatiLead[],2,FALSE))</f>
        <v/>
      </c>
      <c r="O91" s="63" t="str">
        <f t="shared" si="10"/>
        <v/>
      </c>
      <c r="P91" s="64">
        <f t="array" ref="P91">MAX(IF(Attività!$B$2:$B$1000=A91, Attività!$C$2:$C$1000))</f>
        <v>0</v>
      </c>
      <c r="Q91" s="64" t="str">
        <f t="shared" si="12"/>
        <v/>
      </c>
      <c r="R91" s="64">
        <f t="array" ref="R91">IFERROR(INDEX(Attività!$H$2:$H$1000, MATCH(P91, IF(Attività!$B$2:$B$1000=A91, Attività!$C$2:$C$1000), 0)), "")</f>
        <v>0</v>
      </c>
      <c r="S91" s="64" t="str">
        <f t="shared" si="11"/>
        <v/>
      </c>
      <c r="U91" s="58" t="str">
        <f t="shared" ca="1" si="13"/>
        <v/>
      </c>
      <c r="V91" s="57" t="str">
        <f t="shared" ca="1" si="14"/>
        <v/>
      </c>
    </row>
    <row r="92" spans="1:22" x14ac:dyDescent="0.25">
      <c r="A92" s="57" t="str">
        <f t="shared" si="8"/>
        <v/>
      </c>
      <c r="B92" s="58" t="str">
        <f t="shared" si="9"/>
        <v/>
      </c>
      <c r="J92" s="24">
        <f t="array" ref="J92">IFERROR(INDEX(Attività!$F$2:$F$1000, MATCH(P92, IF(Attività!$B$2:$B$1000=A92, Attività!$C$2:$C$1000), 0)), "")</f>
        <v>0</v>
      </c>
      <c r="K92" s="57" t="str">
        <f t="shared" si="15"/>
        <v/>
      </c>
      <c r="N92" s="62" t="str">
        <f>IF(K92="","",VLOOKUP(K92,StatiLead[],2,FALSE))</f>
        <v/>
      </c>
      <c r="O92" s="63" t="str">
        <f t="shared" si="10"/>
        <v/>
      </c>
      <c r="P92" s="64">
        <f t="array" ref="P92">MAX(IF(Attività!$B$2:$B$1000=A92, Attività!$C$2:$C$1000))</f>
        <v>0</v>
      </c>
      <c r="Q92" s="64" t="str">
        <f t="shared" si="12"/>
        <v/>
      </c>
      <c r="R92" s="64">
        <f t="array" ref="R92">IFERROR(INDEX(Attività!$H$2:$H$1000, MATCH(P92, IF(Attività!$B$2:$B$1000=A92, Attività!$C$2:$C$1000), 0)), "")</f>
        <v>0</v>
      </c>
      <c r="S92" s="64" t="str">
        <f t="shared" si="11"/>
        <v/>
      </c>
      <c r="U92" s="58" t="str">
        <f t="shared" ca="1" si="13"/>
        <v/>
      </c>
      <c r="V92" s="57" t="str">
        <f t="shared" ca="1" si="14"/>
        <v/>
      </c>
    </row>
    <row r="93" spans="1:22" x14ac:dyDescent="0.25">
      <c r="A93" s="57" t="str">
        <f t="shared" si="8"/>
        <v/>
      </c>
      <c r="B93" s="58" t="str">
        <f t="shared" si="9"/>
        <v/>
      </c>
      <c r="J93" s="24">
        <f t="array" ref="J93">IFERROR(INDEX(Attività!$F$2:$F$1000, MATCH(P93, IF(Attività!$B$2:$B$1000=A93, Attività!$C$2:$C$1000), 0)), "")</f>
        <v>0</v>
      </c>
      <c r="K93" s="57" t="str">
        <f t="shared" si="15"/>
        <v/>
      </c>
      <c r="N93" s="62" t="str">
        <f>IF(K93="","",VLOOKUP(K93,StatiLead[],2,FALSE))</f>
        <v/>
      </c>
      <c r="O93" s="63" t="str">
        <f t="shared" si="10"/>
        <v/>
      </c>
      <c r="P93" s="64">
        <f t="array" ref="P93">MAX(IF(Attività!$B$2:$B$1000=A93, Attività!$C$2:$C$1000))</f>
        <v>0</v>
      </c>
      <c r="Q93" s="64" t="str">
        <f t="shared" si="12"/>
        <v/>
      </c>
      <c r="R93" s="64">
        <f t="array" ref="R93">IFERROR(INDEX(Attività!$H$2:$H$1000, MATCH(P93, IF(Attività!$B$2:$B$1000=A93, Attività!$C$2:$C$1000), 0)), "")</f>
        <v>0</v>
      </c>
      <c r="S93" s="64" t="str">
        <f t="shared" si="11"/>
        <v/>
      </c>
      <c r="U93" s="58" t="str">
        <f t="shared" ca="1" si="13"/>
        <v/>
      </c>
      <c r="V93" s="57" t="str">
        <f t="shared" ca="1" si="14"/>
        <v/>
      </c>
    </row>
    <row r="94" spans="1:22" x14ac:dyDescent="0.25">
      <c r="A94" s="57" t="str">
        <f t="shared" si="8"/>
        <v/>
      </c>
      <c r="B94" s="58" t="str">
        <f t="shared" si="9"/>
        <v/>
      </c>
      <c r="J94" s="24">
        <f t="array" ref="J94">IFERROR(INDEX(Attività!$F$2:$F$1000, MATCH(P94, IF(Attività!$B$2:$B$1000=A94, Attività!$C$2:$C$1000), 0)), "")</f>
        <v>0</v>
      </c>
      <c r="K94" s="57" t="str">
        <f t="shared" si="15"/>
        <v/>
      </c>
      <c r="N94" s="62" t="str">
        <f>IF(K94="","",VLOOKUP(K94,StatiLead[],2,FALSE))</f>
        <v/>
      </c>
      <c r="O94" s="63" t="str">
        <f t="shared" si="10"/>
        <v/>
      </c>
      <c r="P94" s="64">
        <f t="array" ref="P94">MAX(IF(Attività!$B$2:$B$1000=A94, Attività!$C$2:$C$1000))</f>
        <v>0</v>
      </c>
      <c r="Q94" s="64" t="str">
        <f t="shared" si="12"/>
        <v/>
      </c>
      <c r="R94" s="64">
        <f t="array" ref="R94">IFERROR(INDEX(Attività!$H$2:$H$1000, MATCH(P94, IF(Attività!$B$2:$B$1000=A94, Attività!$C$2:$C$1000), 0)), "")</f>
        <v>0</v>
      </c>
      <c r="S94" s="64" t="str">
        <f t="shared" si="11"/>
        <v/>
      </c>
      <c r="U94" s="58" t="str">
        <f t="shared" ca="1" si="13"/>
        <v/>
      </c>
      <c r="V94" s="57" t="str">
        <f t="shared" ca="1" si="14"/>
        <v/>
      </c>
    </row>
    <row r="95" spans="1:22" x14ac:dyDescent="0.25">
      <c r="A95" s="57" t="str">
        <f t="shared" si="8"/>
        <v/>
      </c>
      <c r="B95" s="58" t="str">
        <f t="shared" si="9"/>
        <v/>
      </c>
      <c r="J95" s="24">
        <f t="array" ref="J95">IFERROR(INDEX(Attività!$F$2:$F$1000, MATCH(P95, IF(Attività!$B$2:$B$1000=A95, Attività!$C$2:$C$1000), 0)), "")</f>
        <v>0</v>
      </c>
      <c r="K95" s="57" t="str">
        <f t="shared" si="15"/>
        <v/>
      </c>
      <c r="N95" s="62" t="str">
        <f>IF(K95="","",VLOOKUP(K95,StatiLead[],2,FALSE))</f>
        <v/>
      </c>
      <c r="O95" s="63" t="str">
        <f t="shared" si="10"/>
        <v/>
      </c>
      <c r="P95" s="64">
        <f t="array" ref="P95">MAX(IF(Attività!$B$2:$B$1000=A95, Attività!$C$2:$C$1000))</f>
        <v>0</v>
      </c>
      <c r="Q95" s="64" t="str">
        <f t="shared" si="12"/>
        <v/>
      </c>
      <c r="R95" s="64">
        <f t="array" ref="R95">IFERROR(INDEX(Attività!$H$2:$H$1000, MATCH(P95, IF(Attività!$B$2:$B$1000=A95, Attività!$C$2:$C$1000), 0)), "")</f>
        <v>0</v>
      </c>
      <c r="S95" s="64" t="str">
        <f t="shared" si="11"/>
        <v/>
      </c>
      <c r="U95" s="58" t="str">
        <f t="shared" ca="1" si="13"/>
        <v/>
      </c>
      <c r="V95" s="57" t="str">
        <f t="shared" ca="1" si="14"/>
        <v/>
      </c>
    </row>
    <row r="96" spans="1:22" x14ac:dyDescent="0.25">
      <c r="A96" s="57" t="str">
        <f t="shared" si="8"/>
        <v/>
      </c>
      <c r="B96" s="58" t="str">
        <f t="shared" si="9"/>
        <v/>
      </c>
      <c r="J96" s="24">
        <f t="array" ref="J96">IFERROR(INDEX(Attività!$F$2:$F$1000, MATCH(P96, IF(Attività!$B$2:$B$1000=A96, Attività!$C$2:$C$1000), 0)), "")</f>
        <v>0</v>
      </c>
      <c r="K96" s="57" t="str">
        <f t="shared" si="15"/>
        <v/>
      </c>
      <c r="N96" s="62" t="str">
        <f>IF(K96="","",VLOOKUP(K96,StatiLead[],2,FALSE))</f>
        <v/>
      </c>
      <c r="O96" s="63" t="str">
        <f t="shared" si="10"/>
        <v/>
      </c>
      <c r="P96" s="64">
        <f t="array" ref="P96">MAX(IF(Attività!$B$2:$B$1000=A96, Attività!$C$2:$C$1000))</f>
        <v>0</v>
      </c>
      <c r="Q96" s="64" t="str">
        <f t="shared" si="12"/>
        <v/>
      </c>
      <c r="R96" s="64">
        <f t="array" ref="R96">IFERROR(INDEX(Attività!$H$2:$H$1000, MATCH(P96, IF(Attività!$B$2:$B$1000=A96, Attività!$C$2:$C$1000), 0)), "")</f>
        <v>0</v>
      </c>
      <c r="S96" s="64" t="str">
        <f t="shared" si="11"/>
        <v/>
      </c>
      <c r="U96" s="58" t="str">
        <f t="shared" ca="1" si="13"/>
        <v/>
      </c>
      <c r="V96" s="57" t="str">
        <f t="shared" ca="1" si="14"/>
        <v/>
      </c>
    </row>
    <row r="97" spans="1:22" x14ac:dyDescent="0.25">
      <c r="A97" s="57" t="str">
        <f t="shared" si="8"/>
        <v/>
      </c>
      <c r="B97" s="58" t="str">
        <f t="shared" si="9"/>
        <v/>
      </c>
      <c r="J97" s="24">
        <f t="array" ref="J97">IFERROR(INDEX(Attività!$F$2:$F$1000, MATCH(P97, IF(Attività!$B$2:$B$1000=A97, Attività!$C$2:$C$1000), 0)), "")</f>
        <v>0</v>
      </c>
      <c r="K97" s="57" t="str">
        <f t="shared" si="15"/>
        <v/>
      </c>
      <c r="N97" s="62" t="str">
        <f>IF(K97="","",VLOOKUP(K97,StatiLead[],2,FALSE))</f>
        <v/>
      </c>
      <c r="O97" s="63" t="str">
        <f t="shared" si="10"/>
        <v/>
      </c>
      <c r="P97" s="64">
        <f t="array" ref="P97">MAX(IF(Attività!$B$2:$B$1000=A97, Attività!$C$2:$C$1000))</f>
        <v>0</v>
      </c>
      <c r="Q97" s="64" t="str">
        <f t="shared" si="12"/>
        <v/>
      </c>
      <c r="R97" s="64">
        <f t="array" ref="R97">IFERROR(INDEX(Attività!$H$2:$H$1000, MATCH(P97, IF(Attività!$B$2:$B$1000=A97, Attività!$C$2:$C$1000), 0)), "")</f>
        <v>0</v>
      </c>
      <c r="S97" s="64" t="str">
        <f t="shared" si="11"/>
        <v/>
      </c>
      <c r="U97" s="58" t="str">
        <f t="shared" ca="1" si="13"/>
        <v/>
      </c>
      <c r="V97" s="57" t="str">
        <f t="shared" ca="1" si="14"/>
        <v/>
      </c>
    </row>
    <row r="98" spans="1:22" x14ac:dyDescent="0.25">
      <c r="A98" s="57" t="str">
        <f t="shared" si="8"/>
        <v/>
      </c>
      <c r="B98" s="58" t="str">
        <f t="shared" si="9"/>
        <v/>
      </c>
      <c r="J98" s="24">
        <f t="array" ref="J98">IFERROR(INDEX(Attività!$F$2:$F$1000, MATCH(P98, IF(Attività!$B$2:$B$1000=A98, Attività!$C$2:$C$1000), 0)), "")</f>
        <v>0</v>
      </c>
      <c r="K98" s="57" t="str">
        <f t="shared" si="15"/>
        <v/>
      </c>
      <c r="N98" s="62" t="str">
        <f>IF(K98="","",VLOOKUP(K98,StatiLead[],2,FALSE))</f>
        <v/>
      </c>
      <c r="O98" s="63" t="str">
        <f t="shared" si="10"/>
        <v/>
      </c>
      <c r="P98" s="64">
        <f t="array" ref="P98">MAX(IF(Attività!$B$2:$B$1000=A98, Attività!$C$2:$C$1000))</f>
        <v>0</v>
      </c>
      <c r="Q98" s="64" t="str">
        <f t="shared" si="12"/>
        <v/>
      </c>
      <c r="R98" s="64">
        <f t="array" ref="R98">IFERROR(INDEX(Attività!$H$2:$H$1000, MATCH(P98, IF(Attività!$B$2:$B$1000=A98, Attività!$C$2:$C$1000), 0)), "")</f>
        <v>0</v>
      </c>
      <c r="S98" s="64" t="str">
        <f t="shared" si="11"/>
        <v/>
      </c>
      <c r="U98" s="58" t="str">
        <f t="shared" ca="1" si="13"/>
        <v/>
      </c>
      <c r="V98" s="57" t="str">
        <f t="shared" ca="1" si="14"/>
        <v/>
      </c>
    </row>
    <row r="99" spans="1:22" x14ac:dyDescent="0.25">
      <c r="A99" s="57" t="str">
        <f t="shared" si="8"/>
        <v/>
      </c>
      <c r="B99" s="58" t="str">
        <f t="shared" si="9"/>
        <v/>
      </c>
      <c r="J99" s="24">
        <f t="array" ref="J99">IFERROR(INDEX(Attività!$F$2:$F$1000, MATCH(P99, IF(Attività!$B$2:$B$1000=A99, Attività!$C$2:$C$1000), 0)), "")</f>
        <v>0</v>
      </c>
      <c r="K99" s="57" t="str">
        <f t="shared" si="15"/>
        <v/>
      </c>
      <c r="N99" s="62" t="str">
        <f>IF(K99="","",VLOOKUP(K99,StatiLead[],2,FALSE))</f>
        <v/>
      </c>
      <c r="O99" s="63" t="str">
        <f t="shared" si="10"/>
        <v/>
      </c>
      <c r="P99" s="64">
        <f t="array" ref="P99">MAX(IF(Attività!$B$2:$B$1000=A99, Attività!$C$2:$C$1000))</f>
        <v>0</v>
      </c>
      <c r="Q99" s="64" t="str">
        <f t="shared" si="12"/>
        <v/>
      </c>
      <c r="R99" s="64">
        <f t="array" ref="R99">IFERROR(INDEX(Attività!$H$2:$H$1000, MATCH(P99, IF(Attività!$B$2:$B$1000=A99, Attività!$C$2:$C$1000), 0)), "")</f>
        <v>0</v>
      </c>
      <c r="S99" s="64" t="str">
        <f t="shared" si="11"/>
        <v/>
      </c>
      <c r="U99" s="58" t="str">
        <f t="shared" ca="1" si="13"/>
        <v/>
      </c>
      <c r="V99" s="57" t="str">
        <f t="shared" ca="1" si="14"/>
        <v/>
      </c>
    </row>
    <row r="100" spans="1:22" x14ac:dyDescent="0.25">
      <c r="A100" s="57" t="str">
        <f t="shared" si="8"/>
        <v/>
      </c>
      <c r="B100" s="58" t="str">
        <f t="shared" si="9"/>
        <v/>
      </c>
      <c r="J100" s="24">
        <f t="array" ref="J100">IFERROR(INDEX(Attività!$F$2:$F$1000, MATCH(P100, IF(Attività!$B$2:$B$1000=A100, Attività!$C$2:$C$1000), 0)), "")</f>
        <v>0</v>
      </c>
      <c r="K100" s="57" t="str">
        <f t="shared" si="15"/>
        <v/>
      </c>
      <c r="N100" s="62" t="str">
        <f>IF(K100="","",VLOOKUP(K100,StatiLead[],2,FALSE))</f>
        <v/>
      </c>
      <c r="O100" s="63" t="str">
        <f t="shared" si="10"/>
        <v/>
      </c>
      <c r="P100" s="64">
        <f t="array" ref="P100">MAX(IF(Attività!$B$2:$B$1000=A100, Attività!$C$2:$C$1000))</f>
        <v>0</v>
      </c>
      <c r="Q100" s="64" t="str">
        <f t="shared" si="12"/>
        <v/>
      </c>
      <c r="R100" s="64">
        <f t="array" ref="R100">IFERROR(INDEX(Attività!$H$2:$H$1000, MATCH(P100, IF(Attività!$B$2:$B$1000=A100, Attività!$C$2:$C$1000), 0)), "")</f>
        <v>0</v>
      </c>
      <c r="S100" s="64" t="str">
        <f t="shared" si="11"/>
        <v/>
      </c>
      <c r="U100" s="58" t="str">
        <f t="shared" ca="1" si="13"/>
        <v/>
      </c>
      <c r="V100" s="57" t="str">
        <f t="shared" ca="1" si="14"/>
        <v/>
      </c>
    </row>
    <row r="101" spans="1:22" x14ac:dyDescent="0.25">
      <c r="A101" s="57" t="str">
        <f t="shared" si="8"/>
        <v/>
      </c>
      <c r="B101" s="58" t="str">
        <f t="shared" si="9"/>
        <v/>
      </c>
      <c r="J101" s="24">
        <f t="array" ref="J101">IFERROR(INDEX(Attività!$F$2:$F$1000, MATCH(P101, IF(Attività!$B$2:$B$1000=A101, Attività!$C$2:$C$1000), 0)), "")</f>
        <v>0</v>
      </c>
      <c r="K101" s="57" t="str">
        <f t="shared" si="15"/>
        <v/>
      </c>
      <c r="N101" s="62" t="str">
        <f>IF(K101="","",VLOOKUP(K101,StatiLead[],2,FALSE))</f>
        <v/>
      </c>
      <c r="O101" s="63" t="str">
        <f t="shared" si="10"/>
        <v/>
      </c>
      <c r="P101" s="64">
        <f t="array" ref="P101">MAX(IF(Attività!$B$2:$B$1000=A101, Attività!$C$2:$C$1000))</f>
        <v>0</v>
      </c>
      <c r="Q101" s="64" t="str">
        <f t="shared" si="12"/>
        <v/>
      </c>
      <c r="R101" s="64">
        <f t="array" ref="R101">IFERROR(INDEX(Attività!$H$2:$H$1000, MATCH(P101, IF(Attività!$B$2:$B$1000=A101, Attività!$C$2:$C$1000), 0)), "")</f>
        <v>0</v>
      </c>
      <c r="S101" s="64" t="str">
        <f t="shared" si="11"/>
        <v/>
      </c>
      <c r="U101" s="58" t="str">
        <f t="shared" ca="1" si="13"/>
        <v/>
      </c>
      <c r="V101" s="57" t="str">
        <f t="shared" ca="1" si="14"/>
        <v/>
      </c>
    </row>
    <row r="102" spans="1:22" x14ac:dyDescent="0.25">
      <c r="A102" s="57" t="str">
        <f t="shared" si="8"/>
        <v/>
      </c>
      <c r="B102" s="58" t="str">
        <f t="shared" si="9"/>
        <v/>
      </c>
      <c r="J102" s="24">
        <f t="array" ref="J102">IFERROR(INDEX(Attività!$F$2:$F$1000, MATCH(P102, IF(Attività!$B$2:$B$1000=A102, Attività!$C$2:$C$1000), 0)), "")</f>
        <v>0</v>
      </c>
      <c r="K102" s="57" t="str">
        <f t="shared" si="15"/>
        <v/>
      </c>
      <c r="N102" s="62" t="str">
        <f>IF(K102="","",VLOOKUP(K102,StatiLead[],2,FALSE))</f>
        <v/>
      </c>
      <c r="O102" s="63" t="str">
        <f t="shared" si="10"/>
        <v/>
      </c>
      <c r="P102" s="64">
        <f t="array" ref="P102">MAX(IF(Attività!$B$2:$B$1000=A102, Attività!$C$2:$C$1000))</f>
        <v>0</v>
      </c>
      <c r="Q102" s="64" t="str">
        <f t="shared" si="12"/>
        <v/>
      </c>
      <c r="R102" s="64">
        <f t="array" ref="R102">IFERROR(INDEX(Attività!$H$2:$H$1000, MATCH(P102, IF(Attività!$B$2:$B$1000=A102, Attività!$C$2:$C$1000), 0)), "")</f>
        <v>0</v>
      </c>
      <c r="S102" s="64" t="str">
        <f t="shared" si="11"/>
        <v/>
      </c>
      <c r="U102" s="58" t="str">
        <f t="shared" ca="1" si="13"/>
        <v/>
      </c>
      <c r="V102" s="57" t="str">
        <f t="shared" ca="1" si="14"/>
        <v/>
      </c>
    </row>
    <row r="103" spans="1:22" x14ac:dyDescent="0.25">
      <c r="A103" s="57" t="str">
        <f t="shared" si="8"/>
        <v/>
      </c>
      <c r="B103" s="58" t="str">
        <f t="shared" si="9"/>
        <v/>
      </c>
      <c r="J103" s="24">
        <f t="array" ref="J103">IFERROR(INDEX(Attività!$F$2:$F$1000, MATCH(P103, IF(Attività!$B$2:$B$1000=A103, Attività!$C$2:$C$1000), 0)), "")</f>
        <v>0</v>
      </c>
      <c r="K103" s="57" t="str">
        <f t="shared" si="15"/>
        <v/>
      </c>
      <c r="N103" s="62" t="str">
        <f>IF(K103="","",VLOOKUP(K103,StatiLead[],2,FALSE))</f>
        <v/>
      </c>
      <c r="O103" s="63" t="str">
        <f t="shared" si="10"/>
        <v/>
      </c>
      <c r="P103" s="64">
        <f t="array" ref="P103">MAX(IF(Attività!$B$2:$B$1000=A103, Attività!$C$2:$C$1000))</f>
        <v>0</v>
      </c>
      <c r="Q103" s="64" t="str">
        <f t="shared" si="12"/>
        <v/>
      </c>
      <c r="R103" s="64">
        <f t="array" ref="R103">IFERROR(INDEX(Attività!$H$2:$H$1000, MATCH(P103, IF(Attività!$B$2:$B$1000=A103, Attività!$C$2:$C$1000), 0)), "")</f>
        <v>0</v>
      </c>
      <c r="S103" s="64" t="str">
        <f t="shared" si="11"/>
        <v/>
      </c>
      <c r="U103" s="58" t="str">
        <f t="shared" ca="1" si="13"/>
        <v/>
      </c>
      <c r="V103" s="57" t="str">
        <f t="shared" ca="1" si="14"/>
        <v/>
      </c>
    </row>
    <row r="104" spans="1:22" x14ac:dyDescent="0.25">
      <c r="A104" s="57" t="str">
        <f t="shared" si="8"/>
        <v/>
      </c>
      <c r="B104" s="58" t="str">
        <f t="shared" si="9"/>
        <v/>
      </c>
      <c r="J104" s="24">
        <f t="array" ref="J104">IFERROR(INDEX(Attività!$F$2:$F$1000, MATCH(P104, IF(Attività!$B$2:$B$1000=A104, Attività!$C$2:$C$1000), 0)), "")</f>
        <v>0</v>
      </c>
      <c r="K104" s="57" t="str">
        <f t="shared" si="15"/>
        <v/>
      </c>
      <c r="N104" s="62" t="str">
        <f>IF(K104="","",VLOOKUP(K104,StatiLead[],2,FALSE))</f>
        <v/>
      </c>
      <c r="O104" s="63" t="str">
        <f t="shared" si="10"/>
        <v/>
      </c>
      <c r="P104" s="64">
        <f t="array" ref="P104">MAX(IF(Attività!$B$2:$B$1000=A104, Attività!$C$2:$C$1000))</f>
        <v>0</v>
      </c>
      <c r="Q104" s="64" t="str">
        <f t="shared" si="12"/>
        <v/>
      </c>
      <c r="R104" s="64">
        <f t="array" ref="R104">IFERROR(INDEX(Attività!$H$2:$H$1000, MATCH(P104, IF(Attività!$B$2:$B$1000=A104, Attività!$C$2:$C$1000), 0)), "")</f>
        <v>0</v>
      </c>
      <c r="S104" s="64" t="str">
        <f t="shared" si="11"/>
        <v/>
      </c>
      <c r="U104" s="58" t="str">
        <f t="shared" ca="1" si="13"/>
        <v/>
      </c>
      <c r="V104" s="57" t="str">
        <f t="shared" ca="1" si="14"/>
        <v/>
      </c>
    </row>
    <row r="105" spans="1:22" x14ac:dyDescent="0.25">
      <c r="A105" s="57" t="str">
        <f t="shared" si="8"/>
        <v/>
      </c>
      <c r="B105" s="58" t="str">
        <f t="shared" si="9"/>
        <v/>
      </c>
      <c r="J105" s="24">
        <f t="array" ref="J105">IFERROR(INDEX(Attività!$F$2:$F$1000, MATCH(P105, IF(Attività!$B$2:$B$1000=A105, Attività!$C$2:$C$1000), 0)), "")</f>
        <v>0</v>
      </c>
      <c r="K105" s="57" t="str">
        <f t="shared" si="15"/>
        <v/>
      </c>
      <c r="N105" s="62" t="str">
        <f>IF(K105="","",VLOOKUP(K105,StatiLead[],2,FALSE))</f>
        <v/>
      </c>
      <c r="O105" s="63" t="str">
        <f t="shared" si="10"/>
        <v/>
      </c>
      <c r="P105" s="64">
        <f t="array" ref="P105">MAX(IF(Attività!$B$2:$B$1000=A105, Attività!$C$2:$C$1000))</f>
        <v>0</v>
      </c>
      <c r="Q105" s="64" t="str">
        <f t="shared" si="12"/>
        <v/>
      </c>
      <c r="R105" s="64">
        <f t="array" ref="R105">IFERROR(INDEX(Attività!$H$2:$H$1000, MATCH(P105, IF(Attività!$B$2:$B$1000=A105, Attività!$C$2:$C$1000), 0)), "")</f>
        <v>0</v>
      </c>
      <c r="S105" s="64" t="str">
        <f t="shared" si="11"/>
        <v/>
      </c>
      <c r="U105" s="58" t="str">
        <f t="shared" ca="1" si="13"/>
        <v/>
      </c>
      <c r="V105" s="57" t="str">
        <f t="shared" ca="1" si="14"/>
        <v/>
      </c>
    </row>
    <row r="106" spans="1:22" x14ac:dyDescent="0.25">
      <c r="A106" s="57" t="str">
        <f t="shared" si="8"/>
        <v/>
      </c>
      <c r="B106" s="58" t="str">
        <f t="shared" si="9"/>
        <v/>
      </c>
      <c r="J106" s="24">
        <f t="array" ref="J106">IFERROR(INDEX(Attività!$F$2:$F$1000, MATCH(P106, IF(Attività!$B$2:$B$1000=A106, Attività!$C$2:$C$1000), 0)), "")</f>
        <v>0</v>
      </c>
      <c r="K106" s="57" t="str">
        <f t="shared" si="15"/>
        <v/>
      </c>
      <c r="N106" s="62" t="str">
        <f>IF(K106="","",VLOOKUP(K106,StatiLead[],2,FALSE))</f>
        <v/>
      </c>
      <c r="O106" s="63" t="str">
        <f t="shared" si="10"/>
        <v/>
      </c>
      <c r="P106" s="64">
        <f t="array" ref="P106">MAX(IF(Attività!$B$2:$B$1000=A106, Attività!$C$2:$C$1000))</f>
        <v>0</v>
      </c>
      <c r="Q106" s="64" t="str">
        <f t="shared" si="12"/>
        <v/>
      </c>
      <c r="R106" s="64">
        <f t="array" ref="R106">IFERROR(INDEX(Attività!$H$2:$H$1000, MATCH(P106, IF(Attività!$B$2:$B$1000=A106, Attività!$C$2:$C$1000), 0)), "")</f>
        <v>0</v>
      </c>
      <c r="S106" s="64" t="str">
        <f t="shared" si="11"/>
        <v/>
      </c>
      <c r="U106" s="58" t="str">
        <f t="shared" ca="1" si="13"/>
        <v/>
      </c>
      <c r="V106" s="57" t="str">
        <f t="shared" ca="1" si="14"/>
        <v/>
      </c>
    </row>
    <row r="107" spans="1:22" x14ac:dyDescent="0.25">
      <c r="A107" s="57" t="str">
        <f t="shared" si="8"/>
        <v/>
      </c>
      <c r="B107" s="58" t="str">
        <f t="shared" si="9"/>
        <v/>
      </c>
      <c r="J107" s="24">
        <f t="array" ref="J107">IFERROR(INDEX(Attività!$F$2:$F$1000, MATCH(P107, IF(Attività!$B$2:$B$1000=A107, Attività!$C$2:$C$1000), 0)), "")</f>
        <v>0</v>
      </c>
      <c r="K107" s="57" t="str">
        <f t="shared" si="15"/>
        <v/>
      </c>
      <c r="N107" s="62" t="str">
        <f>IF(K107="","",VLOOKUP(K107,StatiLead[],2,FALSE))</f>
        <v/>
      </c>
      <c r="O107" s="63" t="str">
        <f t="shared" si="10"/>
        <v/>
      </c>
      <c r="P107" s="64">
        <f t="array" ref="P107">MAX(IF(Attività!$B$2:$B$1000=A107, Attività!$C$2:$C$1000))</f>
        <v>0</v>
      </c>
      <c r="Q107" s="64" t="str">
        <f t="shared" si="12"/>
        <v/>
      </c>
      <c r="R107" s="64">
        <f t="array" ref="R107">IFERROR(INDEX(Attività!$H$2:$H$1000, MATCH(P107, IF(Attività!$B$2:$B$1000=A107, Attività!$C$2:$C$1000), 0)), "")</f>
        <v>0</v>
      </c>
      <c r="S107" s="64" t="str">
        <f t="shared" si="11"/>
        <v/>
      </c>
      <c r="U107" s="58" t="str">
        <f t="shared" ca="1" si="13"/>
        <v/>
      </c>
      <c r="V107" s="57" t="str">
        <f t="shared" ca="1" si="14"/>
        <v/>
      </c>
    </row>
    <row r="108" spans="1:22" x14ac:dyDescent="0.25">
      <c r="A108" s="57" t="str">
        <f t="shared" si="8"/>
        <v/>
      </c>
      <c r="B108" s="58" t="str">
        <f t="shared" si="9"/>
        <v/>
      </c>
      <c r="J108" s="24">
        <f t="array" ref="J108">IFERROR(INDEX(Attività!$F$2:$F$1000, MATCH(P108, IF(Attività!$B$2:$B$1000=A108, Attività!$C$2:$C$1000), 0)), "")</f>
        <v>0</v>
      </c>
      <c r="K108" s="57" t="str">
        <f t="shared" si="15"/>
        <v/>
      </c>
      <c r="N108" s="62" t="str">
        <f>IF(K108="","",VLOOKUP(K108,StatiLead[],2,FALSE))</f>
        <v/>
      </c>
      <c r="O108" s="63" t="str">
        <f t="shared" si="10"/>
        <v/>
      </c>
      <c r="P108" s="64">
        <f t="array" ref="P108">MAX(IF(Attività!$B$2:$B$1000=A108, Attività!$C$2:$C$1000))</f>
        <v>0</v>
      </c>
      <c r="Q108" s="64" t="str">
        <f t="shared" si="12"/>
        <v/>
      </c>
      <c r="R108" s="64">
        <f t="array" ref="R108">IFERROR(INDEX(Attività!$H$2:$H$1000, MATCH(P108, IF(Attività!$B$2:$B$1000=A108, Attività!$C$2:$C$1000), 0)), "")</f>
        <v>0</v>
      </c>
      <c r="S108" s="64" t="str">
        <f t="shared" si="11"/>
        <v/>
      </c>
      <c r="U108" s="58" t="str">
        <f t="shared" ca="1" si="13"/>
        <v/>
      </c>
      <c r="V108" s="57" t="str">
        <f t="shared" ca="1" si="14"/>
        <v/>
      </c>
    </row>
    <row r="109" spans="1:22" x14ac:dyDescent="0.25">
      <c r="A109" s="57" t="str">
        <f t="shared" si="8"/>
        <v/>
      </c>
      <c r="B109" s="58" t="str">
        <f t="shared" si="9"/>
        <v/>
      </c>
      <c r="J109" s="24">
        <f t="array" ref="J109">IFERROR(INDEX(Attività!$F$2:$F$1000, MATCH(P109, IF(Attività!$B$2:$B$1000=A109, Attività!$C$2:$C$1000), 0)), "")</f>
        <v>0</v>
      </c>
      <c r="K109" s="57" t="str">
        <f t="shared" si="15"/>
        <v/>
      </c>
      <c r="N109" s="62" t="str">
        <f>IF(K109="","",VLOOKUP(K109,StatiLead[],2,FALSE))</f>
        <v/>
      </c>
      <c r="O109" s="63" t="str">
        <f t="shared" si="10"/>
        <v/>
      </c>
      <c r="P109" s="64">
        <f t="array" ref="P109">MAX(IF(Attività!$B$2:$B$1000=A109, Attività!$C$2:$C$1000))</f>
        <v>0</v>
      </c>
      <c r="Q109" s="64" t="str">
        <f t="shared" si="12"/>
        <v/>
      </c>
      <c r="R109" s="64">
        <f t="array" ref="R109">IFERROR(INDEX(Attività!$H$2:$H$1000, MATCH(P109, IF(Attività!$B$2:$B$1000=A109, Attività!$C$2:$C$1000), 0)), "")</f>
        <v>0</v>
      </c>
      <c r="S109" s="64" t="str">
        <f t="shared" si="11"/>
        <v/>
      </c>
      <c r="U109" s="58" t="str">
        <f t="shared" ca="1" si="13"/>
        <v/>
      </c>
      <c r="V109" s="57" t="str">
        <f t="shared" ca="1" si="14"/>
        <v/>
      </c>
    </row>
    <row r="110" spans="1:22" x14ac:dyDescent="0.25">
      <c r="A110" s="57" t="str">
        <f t="shared" si="8"/>
        <v/>
      </c>
      <c r="B110" s="58" t="str">
        <f t="shared" si="9"/>
        <v/>
      </c>
      <c r="J110" s="24">
        <f t="array" ref="J110">IFERROR(INDEX(Attività!$F$2:$F$1000, MATCH(P110, IF(Attività!$B$2:$B$1000=A110, Attività!$C$2:$C$1000), 0)), "")</f>
        <v>0</v>
      </c>
      <c r="K110" s="57" t="str">
        <f t="shared" si="15"/>
        <v/>
      </c>
      <c r="N110" s="62" t="str">
        <f>IF(K110="","",VLOOKUP(K110,StatiLead[],2,FALSE))</f>
        <v/>
      </c>
      <c r="O110" s="63" t="str">
        <f t="shared" si="10"/>
        <v/>
      </c>
      <c r="P110" s="64">
        <f t="array" ref="P110">MAX(IF(Attività!$B$2:$B$1000=A110, Attività!$C$2:$C$1000))</f>
        <v>0</v>
      </c>
      <c r="Q110" s="64" t="str">
        <f t="shared" si="12"/>
        <v/>
      </c>
      <c r="R110" s="64">
        <f t="array" ref="R110">IFERROR(INDEX(Attività!$H$2:$H$1000, MATCH(P110, IF(Attività!$B$2:$B$1000=A110, Attività!$C$2:$C$1000), 0)), "")</f>
        <v>0</v>
      </c>
      <c r="S110" s="64" t="str">
        <f t="shared" si="11"/>
        <v/>
      </c>
      <c r="U110" s="58" t="str">
        <f t="shared" ca="1" si="13"/>
        <v/>
      </c>
      <c r="V110" s="57" t="str">
        <f t="shared" ca="1" si="14"/>
        <v/>
      </c>
    </row>
    <row r="111" spans="1:22" x14ac:dyDescent="0.25">
      <c r="A111" s="57" t="str">
        <f t="shared" si="8"/>
        <v/>
      </c>
      <c r="B111" s="58" t="str">
        <f t="shared" si="9"/>
        <v/>
      </c>
      <c r="J111" s="24">
        <f t="array" ref="J111">IFERROR(INDEX(Attività!$F$2:$F$1000, MATCH(P111, IF(Attività!$B$2:$B$1000=A111, Attività!$C$2:$C$1000), 0)), "")</f>
        <v>0</v>
      </c>
      <c r="K111" s="57" t="str">
        <f t="shared" si="15"/>
        <v/>
      </c>
      <c r="N111" s="62" t="str">
        <f>IF(K111="","",VLOOKUP(K111,StatiLead[],2,FALSE))</f>
        <v/>
      </c>
      <c r="O111" s="63" t="str">
        <f t="shared" si="10"/>
        <v/>
      </c>
      <c r="P111" s="64">
        <f t="array" ref="P111">MAX(IF(Attività!$B$2:$B$1000=A111, Attività!$C$2:$C$1000))</f>
        <v>0</v>
      </c>
      <c r="Q111" s="64" t="str">
        <f t="shared" si="12"/>
        <v/>
      </c>
      <c r="R111" s="64">
        <f t="array" ref="R111">IFERROR(INDEX(Attività!$H$2:$H$1000, MATCH(P111, IF(Attività!$B$2:$B$1000=A111, Attività!$C$2:$C$1000), 0)), "")</f>
        <v>0</v>
      </c>
      <c r="S111" s="64" t="str">
        <f t="shared" si="11"/>
        <v/>
      </c>
      <c r="U111" s="58" t="str">
        <f t="shared" ca="1" si="13"/>
        <v/>
      </c>
      <c r="V111" s="57" t="str">
        <f t="shared" ca="1" si="14"/>
        <v/>
      </c>
    </row>
    <row r="112" spans="1:22" x14ac:dyDescent="0.25">
      <c r="A112" s="57" t="str">
        <f t="shared" si="8"/>
        <v/>
      </c>
      <c r="B112" s="58" t="str">
        <f t="shared" si="9"/>
        <v/>
      </c>
      <c r="J112" s="24">
        <f t="array" ref="J112">IFERROR(INDEX(Attività!$F$2:$F$1000, MATCH(P112, IF(Attività!$B$2:$B$1000=A112, Attività!$C$2:$C$1000), 0)), "")</f>
        <v>0</v>
      </c>
      <c r="K112" s="57" t="str">
        <f t="shared" si="15"/>
        <v/>
      </c>
      <c r="N112" s="62" t="str">
        <f>IF(K112="","",VLOOKUP(K112,StatiLead[],2,FALSE))</f>
        <v/>
      </c>
      <c r="O112" s="63" t="str">
        <f t="shared" si="10"/>
        <v/>
      </c>
      <c r="P112" s="64">
        <f t="array" ref="P112">MAX(IF(Attività!$B$2:$B$1000=A112, Attività!$C$2:$C$1000))</f>
        <v>0</v>
      </c>
      <c r="Q112" s="64" t="str">
        <f t="shared" si="12"/>
        <v/>
      </c>
      <c r="R112" s="64">
        <f t="array" ref="R112">IFERROR(INDEX(Attività!$H$2:$H$1000, MATCH(P112, IF(Attività!$B$2:$B$1000=A112, Attività!$C$2:$C$1000), 0)), "")</f>
        <v>0</v>
      </c>
      <c r="S112" s="64" t="str">
        <f t="shared" si="11"/>
        <v/>
      </c>
      <c r="U112" s="58" t="str">
        <f t="shared" ca="1" si="13"/>
        <v/>
      </c>
      <c r="V112" s="57" t="str">
        <f t="shared" ca="1" si="14"/>
        <v/>
      </c>
    </row>
    <row r="113" spans="1:22" x14ac:dyDescent="0.25">
      <c r="A113" s="57" t="str">
        <f t="shared" si="8"/>
        <v/>
      </c>
      <c r="B113" s="58" t="str">
        <f t="shared" si="9"/>
        <v/>
      </c>
      <c r="J113" s="24">
        <f t="array" ref="J113">IFERROR(INDEX(Attività!$F$2:$F$1000, MATCH(P113, IF(Attività!$B$2:$B$1000=A113, Attività!$C$2:$C$1000), 0)), "")</f>
        <v>0</v>
      </c>
      <c r="K113" s="57" t="str">
        <f t="shared" si="15"/>
        <v/>
      </c>
      <c r="N113" s="62" t="str">
        <f>IF(K113="","",VLOOKUP(K113,StatiLead[],2,FALSE))</f>
        <v/>
      </c>
      <c r="O113" s="63" t="str">
        <f t="shared" si="10"/>
        <v/>
      </c>
      <c r="P113" s="64">
        <f t="array" ref="P113">MAX(IF(Attività!$B$2:$B$1000=A113, Attività!$C$2:$C$1000))</f>
        <v>0</v>
      </c>
      <c r="Q113" s="64" t="str">
        <f t="shared" si="12"/>
        <v/>
      </c>
      <c r="R113" s="64">
        <f t="array" ref="R113">IFERROR(INDEX(Attività!$H$2:$H$1000, MATCH(P113, IF(Attività!$B$2:$B$1000=A113, Attività!$C$2:$C$1000), 0)), "")</f>
        <v>0</v>
      </c>
      <c r="S113" s="64" t="str">
        <f t="shared" si="11"/>
        <v/>
      </c>
      <c r="U113" s="58" t="str">
        <f t="shared" ca="1" si="13"/>
        <v/>
      </c>
      <c r="V113" s="57" t="str">
        <f t="shared" ca="1" si="14"/>
        <v/>
      </c>
    </row>
    <row r="114" spans="1:22" x14ac:dyDescent="0.25">
      <c r="A114" s="57" t="str">
        <f t="shared" si="8"/>
        <v/>
      </c>
      <c r="B114" s="58" t="str">
        <f t="shared" si="9"/>
        <v/>
      </c>
      <c r="J114" s="24">
        <f t="array" ref="J114">IFERROR(INDEX(Attività!$F$2:$F$1000, MATCH(P114, IF(Attività!$B$2:$B$1000=A114, Attività!$C$2:$C$1000), 0)), "")</f>
        <v>0</v>
      </c>
      <c r="K114" s="57" t="str">
        <f t="shared" si="15"/>
        <v/>
      </c>
      <c r="N114" s="62" t="str">
        <f>IF(K114="","",VLOOKUP(K114,StatiLead[],2,FALSE))</f>
        <v/>
      </c>
      <c r="O114" s="63" t="str">
        <f t="shared" si="10"/>
        <v/>
      </c>
      <c r="P114" s="64">
        <f t="array" ref="P114">MAX(IF(Attività!$B$2:$B$1000=A114, Attività!$C$2:$C$1000))</f>
        <v>0</v>
      </c>
      <c r="Q114" s="64" t="str">
        <f t="shared" si="12"/>
        <v/>
      </c>
      <c r="R114" s="64">
        <f t="array" ref="R114">IFERROR(INDEX(Attività!$H$2:$H$1000, MATCH(P114, IF(Attività!$B$2:$B$1000=A114, Attività!$C$2:$C$1000), 0)), "")</f>
        <v>0</v>
      </c>
      <c r="S114" s="64" t="str">
        <f t="shared" si="11"/>
        <v/>
      </c>
      <c r="U114" s="58" t="str">
        <f t="shared" ca="1" si="13"/>
        <v/>
      </c>
      <c r="V114" s="57" t="str">
        <f t="shared" ca="1" si="14"/>
        <v/>
      </c>
    </row>
    <row r="115" spans="1:22" x14ac:dyDescent="0.25">
      <c r="A115" s="57" t="str">
        <f t="shared" si="8"/>
        <v/>
      </c>
      <c r="B115" s="58" t="str">
        <f t="shared" si="9"/>
        <v/>
      </c>
      <c r="J115" s="24">
        <f t="array" ref="J115">IFERROR(INDEX(Attività!$F$2:$F$1000, MATCH(P115, IF(Attività!$B$2:$B$1000=A115, Attività!$C$2:$C$1000), 0)), "")</f>
        <v>0</v>
      </c>
      <c r="K115" s="57" t="str">
        <f t="shared" si="15"/>
        <v/>
      </c>
      <c r="N115" s="62" t="str">
        <f>IF(K115="","",VLOOKUP(K115,StatiLead[],2,FALSE))</f>
        <v/>
      </c>
      <c r="O115" s="63" t="str">
        <f t="shared" si="10"/>
        <v/>
      </c>
      <c r="P115" s="64">
        <f t="array" ref="P115">MAX(IF(Attività!$B$2:$B$1000=A115, Attività!$C$2:$C$1000))</f>
        <v>0</v>
      </c>
      <c r="Q115" s="64" t="str">
        <f t="shared" si="12"/>
        <v/>
      </c>
      <c r="R115" s="64">
        <f t="array" ref="R115">IFERROR(INDEX(Attività!$H$2:$H$1000, MATCH(P115, IF(Attività!$B$2:$B$1000=A115, Attività!$C$2:$C$1000), 0)), "")</f>
        <v>0</v>
      </c>
      <c r="S115" s="64" t="str">
        <f t="shared" si="11"/>
        <v/>
      </c>
      <c r="U115" s="58" t="str">
        <f t="shared" ca="1" si="13"/>
        <v/>
      </c>
      <c r="V115" s="57" t="str">
        <f t="shared" ca="1" si="14"/>
        <v/>
      </c>
    </row>
    <row r="116" spans="1:22" x14ac:dyDescent="0.25">
      <c r="A116" s="57" t="str">
        <f t="shared" si="8"/>
        <v/>
      </c>
      <c r="B116" s="58" t="str">
        <f t="shared" si="9"/>
        <v/>
      </c>
      <c r="J116" s="24">
        <f t="array" ref="J116">IFERROR(INDEX(Attività!$F$2:$F$1000, MATCH(P116, IF(Attività!$B$2:$B$1000=A116, Attività!$C$2:$C$1000), 0)), "")</f>
        <v>0</v>
      </c>
      <c r="K116" s="57" t="str">
        <f t="shared" si="15"/>
        <v/>
      </c>
      <c r="N116" s="62" t="str">
        <f>IF(K116="","",VLOOKUP(K116,StatiLead[],2,FALSE))</f>
        <v/>
      </c>
      <c r="O116" s="63" t="str">
        <f t="shared" si="10"/>
        <v/>
      </c>
      <c r="P116" s="64">
        <f t="array" ref="P116">MAX(IF(Attività!$B$2:$B$1000=A116, Attività!$C$2:$C$1000))</f>
        <v>0</v>
      </c>
      <c r="Q116" s="64" t="str">
        <f t="shared" si="12"/>
        <v/>
      </c>
      <c r="R116" s="64">
        <f t="array" ref="R116">IFERROR(INDEX(Attività!$H$2:$H$1000, MATCH(P116, IF(Attività!$B$2:$B$1000=A116, Attività!$C$2:$C$1000), 0)), "")</f>
        <v>0</v>
      </c>
      <c r="S116" s="64" t="str">
        <f t="shared" si="11"/>
        <v/>
      </c>
      <c r="U116" s="58" t="str">
        <f t="shared" ca="1" si="13"/>
        <v/>
      </c>
      <c r="V116" s="57" t="str">
        <f t="shared" ca="1" si="14"/>
        <v/>
      </c>
    </row>
    <row r="117" spans="1:22" x14ac:dyDescent="0.25">
      <c r="A117" s="57" t="str">
        <f t="shared" si="8"/>
        <v/>
      </c>
      <c r="B117" s="58" t="str">
        <f t="shared" si="9"/>
        <v/>
      </c>
      <c r="J117" s="24">
        <f t="array" ref="J117">IFERROR(INDEX(Attività!$F$2:$F$1000, MATCH(P117, IF(Attività!$B$2:$B$1000=A117, Attività!$C$2:$C$1000), 0)), "")</f>
        <v>0</v>
      </c>
      <c r="K117" s="57" t="str">
        <f t="shared" si="15"/>
        <v/>
      </c>
      <c r="N117" s="62" t="str">
        <f>IF(K117="","",VLOOKUP(K117,StatiLead[],2,FALSE))</f>
        <v/>
      </c>
      <c r="O117" s="63" t="str">
        <f t="shared" si="10"/>
        <v/>
      </c>
      <c r="P117" s="64">
        <f t="array" ref="P117">MAX(IF(Attività!$B$2:$B$1000=A117, Attività!$C$2:$C$1000))</f>
        <v>0</v>
      </c>
      <c r="Q117" s="64" t="str">
        <f t="shared" si="12"/>
        <v/>
      </c>
      <c r="R117" s="64">
        <f t="array" ref="R117">IFERROR(INDEX(Attività!$H$2:$H$1000, MATCH(P117, IF(Attività!$B$2:$B$1000=A117, Attività!$C$2:$C$1000), 0)), "")</f>
        <v>0</v>
      </c>
      <c r="S117" s="64" t="str">
        <f t="shared" si="11"/>
        <v/>
      </c>
      <c r="U117" s="58" t="str">
        <f t="shared" ca="1" si="13"/>
        <v/>
      </c>
      <c r="V117" s="57" t="str">
        <f t="shared" ca="1" si="14"/>
        <v/>
      </c>
    </row>
    <row r="118" spans="1:22" x14ac:dyDescent="0.25">
      <c r="A118" s="57" t="str">
        <f t="shared" si="8"/>
        <v/>
      </c>
      <c r="B118" s="58" t="str">
        <f t="shared" si="9"/>
        <v/>
      </c>
      <c r="J118" s="24">
        <f t="array" ref="J118">IFERROR(INDEX(Attività!$F$2:$F$1000, MATCH(P118, IF(Attività!$B$2:$B$1000=A118, Attività!$C$2:$C$1000), 0)), "")</f>
        <v>0</v>
      </c>
      <c r="K118" s="57" t="str">
        <f t="shared" si="15"/>
        <v/>
      </c>
      <c r="N118" s="62" t="str">
        <f>IF(K118="","",VLOOKUP(K118,StatiLead[],2,FALSE))</f>
        <v/>
      </c>
      <c r="O118" s="63" t="str">
        <f t="shared" si="10"/>
        <v/>
      </c>
      <c r="P118" s="64">
        <f t="array" ref="P118">MAX(IF(Attività!$B$2:$B$1000=A118, Attività!$C$2:$C$1000))</f>
        <v>0</v>
      </c>
      <c r="Q118" s="64" t="str">
        <f t="shared" si="12"/>
        <v/>
      </c>
      <c r="R118" s="64">
        <f t="array" ref="R118">IFERROR(INDEX(Attività!$H$2:$H$1000, MATCH(P118, IF(Attività!$B$2:$B$1000=A118, Attività!$C$2:$C$1000), 0)), "")</f>
        <v>0</v>
      </c>
      <c r="S118" s="64" t="str">
        <f t="shared" si="11"/>
        <v/>
      </c>
      <c r="U118" s="58" t="str">
        <f t="shared" ca="1" si="13"/>
        <v/>
      </c>
      <c r="V118" s="57" t="str">
        <f t="shared" ca="1" si="14"/>
        <v/>
      </c>
    </row>
    <row r="119" spans="1:22" x14ac:dyDescent="0.25">
      <c r="A119" s="57" t="str">
        <f t="shared" si="8"/>
        <v/>
      </c>
      <c r="B119" s="58" t="str">
        <f t="shared" si="9"/>
        <v/>
      </c>
      <c r="J119" s="24">
        <f t="array" ref="J119">IFERROR(INDEX(Attività!$F$2:$F$1000, MATCH(P119, IF(Attività!$B$2:$B$1000=A119, Attività!$C$2:$C$1000), 0)), "")</f>
        <v>0</v>
      </c>
      <c r="K119" s="57" t="str">
        <f t="shared" si="15"/>
        <v/>
      </c>
      <c r="N119" s="62" t="str">
        <f>IF(K119="","",VLOOKUP(K119,StatiLead[],2,FALSE))</f>
        <v/>
      </c>
      <c r="O119" s="63" t="str">
        <f t="shared" si="10"/>
        <v/>
      </c>
      <c r="P119" s="64">
        <f t="array" ref="P119">MAX(IF(Attività!$B$2:$B$1000=A119, Attività!$C$2:$C$1000))</f>
        <v>0</v>
      </c>
      <c r="Q119" s="64" t="str">
        <f t="shared" si="12"/>
        <v/>
      </c>
      <c r="R119" s="64">
        <f t="array" ref="R119">IFERROR(INDEX(Attività!$H$2:$H$1000, MATCH(P119, IF(Attività!$B$2:$B$1000=A119, Attività!$C$2:$C$1000), 0)), "")</f>
        <v>0</v>
      </c>
      <c r="S119" s="64" t="str">
        <f t="shared" si="11"/>
        <v/>
      </c>
      <c r="U119" s="58" t="str">
        <f t="shared" ca="1" si="13"/>
        <v/>
      </c>
      <c r="V119" s="57" t="str">
        <f t="shared" ca="1" si="14"/>
        <v/>
      </c>
    </row>
    <row r="120" spans="1:22" x14ac:dyDescent="0.25">
      <c r="A120" s="57" t="str">
        <f t="shared" si="8"/>
        <v/>
      </c>
      <c r="B120" s="58" t="str">
        <f t="shared" si="9"/>
        <v/>
      </c>
      <c r="J120" s="24">
        <f t="array" ref="J120">IFERROR(INDEX(Attività!$F$2:$F$1000, MATCH(P120, IF(Attività!$B$2:$B$1000=A120, Attività!$C$2:$C$1000), 0)), "")</f>
        <v>0</v>
      </c>
      <c r="K120" s="57" t="str">
        <f t="shared" si="15"/>
        <v/>
      </c>
      <c r="N120" s="62" t="str">
        <f>IF(K120="","",VLOOKUP(K120,StatiLead[],2,FALSE))</f>
        <v/>
      </c>
      <c r="O120" s="63" t="str">
        <f t="shared" si="10"/>
        <v/>
      </c>
      <c r="P120" s="64">
        <f t="array" ref="P120">MAX(IF(Attività!$B$2:$B$1000=A120, Attività!$C$2:$C$1000))</f>
        <v>0</v>
      </c>
      <c r="Q120" s="64" t="str">
        <f t="shared" si="12"/>
        <v/>
      </c>
      <c r="R120" s="64">
        <f t="array" ref="R120">IFERROR(INDEX(Attività!$H$2:$H$1000, MATCH(P120, IF(Attività!$B$2:$B$1000=A120, Attività!$C$2:$C$1000), 0)), "")</f>
        <v>0</v>
      </c>
      <c r="S120" s="64" t="str">
        <f t="shared" si="11"/>
        <v/>
      </c>
      <c r="U120" s="58" t="str">
        <f t="shared" ca="1" si="13"/>
        <v/>
      </c>
      <c r="V120" s="57" t="str">
        <f t="shared" ca="1" si="14"/>
        <v/>
      </c>
    </row>
    <row r="121" spans="1:22" x14ac:dyDescent="0.25">
      <c r="A121" s="57" t="str">
        <f t="shared" si="8"/>
        <v/>
      </c>
      <c r="B121" s="58" t="str">
        <f t="shared" si="9"/>
        <v/>
      </c>
      <c r="J121" s="24">
        <f t="array" ref="J121">IFERROR(INDEX(Attività!$F$2:$F$1000, MATCH(P121, IF(Attività!$B$2:$B$1000=A121, Attività!$C$2:$C$1000), 0)), "")</f>
        <v>0</v>
      </c>
      <c r="K121" s="57" t="str">
        <f t="shared" si="15"/>
        <v/>
      </c>
      <c r="N121" s="62" t="str">
        <f>IF(K121="","",VLOOKUP(K121,StatiLead[],2,FALSE))</f>
        <v/>
      </c>
      <c r="O121" s="63" t="str">
        <f t="shared" si="10"/>
        <v/>
      </c>
      <c r="P121" s="64">
        <f t="array" ref="P121">MAX(IF(Attività!$B$2:$B$1000=A121, Attività!$C$2:$C$1000))</f>
        <v>0</v>
      </c>
      <c r="Q121" s="64" t="str">
        <f t="shared" si="12"/>
        <v/>
      </c>
      <c r="R121" s="64">
        <f t="array" ref="R121">IFERROR(INDEX(Attività!$H$2:$H$1000, MATCH(P121, IF(Attività!$B$2:$B$1000=A121, Attività!$C$2:$C$1000), 0)), "")</f>
        <v>0</v>
      </c>
      <c r="S121" s="64" t="str">
        <f t="shared" si="11"/>
        <v/>
      </c>
      <c r="U121" s="58" t="str">
        <f t="shared" ca="1" si="13"/>
        <v/>
      </c>
      <c r="V121" s="57" t="str">
        <f t="shared" ca="1" si="14"/>
        <v/>
      </c>
    </row>
    <row r="122" spans="1:22" x14ac:dyDescent="0.25">
      <c r="A122" s="57" t="str">
        <f t="shared" si="8"/>
        <v/>
      </c>
      <c r="B122" s="58" t="str">
        <f t="shared" si="9"/>
        <v/>
      </c>
      <c r="J122" s="24">
        <f t="array" ref="J122">IFERROR(INDEX(Attività!$F$2:$F$1000, MATCH(P122, IF(Attività!$B$2:$B$1000=A122, Attività!$C$2:$C$1000), 0)), "")</f>
        <v>0</v>
      </c>
      <c r="K122" s="57" t="str">
        <f t="shared" si="15"/>
        <v/>
      </c>
      <c r="N122" s="62" t="str">
        <f>IF(K122="","",VLOOKUP(K122,StatiLead[],2,FALSE))</f>
        <v/>
      </c>
      <c r="O122" s="63" t="str">
        <f t="shared" si="10"/>
        <v/>
      </c>
      <c r="P122" s="64">
        <f t="array" ref="P122">MAX(IF(Attività!$B$2:$B$1000=A122, Attività!$C$2:$C$1000))</f>
        <v>0</v>
      </c>
      <c r="Q122" s="64" t="str">
        <f t="shared" si="12"/>
        <v/>
      </c>
      <c r="R122" s="64">
        <f t="array" ref="R122">IFERROR(INDEX(Attività!$H$2:$H$1000, MATCH(P122, IF(Attività!$B$2:$B$1000=A122, Attività!$C$2:$C$1000), 0)), "")</f>
        <v>0</v>
      </c>
      <c r="S122" s="64" t="str">
        <f t="shared" si="11"/>
        <v/>
      </c>
      <c r="U122" s="58" t="str">
        <f t="shared" ca="1" si="13"/>
        <v/>
      </c>
      <c r="V122" s="57" t="str">
        <f t="shared" ca="1" si="14"/>
        <v/>
      </c>
    </row>
    <row r="123" spans="1:22" x14ac:dyDescent="0.25">
      <c r="A123" s="57" t="str">
        <f t="shared" si="8"/>
        <v/>
      </c>
      <c r="B123" s="58" t="str">
        <f t="shared" si="9"/>
        <v/>
      </c>
      <c r="J123" s="24">
        <f t="array" ref="J123">IFERROR(INDEX(Attività!$F$2:$F$1000, MATCH(P123, IF(Attività!$B$2:$B$1000=A123, Attività!$C$2:$C$1000), 0)), "")</f>
        <v>0</v>
      </c>
      <c r="K123" s="57" t="str">
        <f t="shared" si="15"/>
        <v/>
      </c>
      <c r="N123" s="62" t="str">
        <f>IF(K123="","",VLOOKUP(K123,StatiLead[],2,FALSE))</f>
        <v/>
      </c>
      <c r="O123" s="63" t="str">
        <f t="shared" si="10"/>
        <v/>
      </c>
      <c r="P123" s="64">
        <f t="array" ref="P123">MAX(IF(Attività!$B$2:$B$1000=A123, Attività!$C$2:$C$1000))</f>
        <v>0</v>
      </c>
      <c r="Q123" s="64" t="str">
        <f t="shared" si="12"/>
        <v/>
      </c>
      <c r="R123" s="64">
        <f t="array" ref="R123">IFERROR(INDEX(Attività!$H$2:$H$1000, MATCH(P123, IF(Attività!$B$2:$B$1000=A123, Attività!$C$2:$C$1000), 0)), "")</f>
        <v>0</v>
      </c>
      <c r="S123" s="64" t="str">
        <f t="shared" si="11"/>
        <v/>
      </c>
      <c r="U123" s="58" t="str">
        <f t="shared" ca="1" si="13"/>
        <v/>
      </c>
      <c r="V123" s="57" t="str">
        <f t="shared" ca="1" si="14"/>
        <v/>
      </c>
    </row>
    <row r="124" spans="1:22" x14ac:dyDescent="0.25">
      <c r="A124" s="57" t="str">
        <f t="shared" si="8"/>
        <v/>
      </c>
      <c r="B124" s="58" t="str">
        <f t="shared" si="9"/>
        <v/>
      </c>
      <c r="J124" s="24">
        <f t="array" ref="J124">IFERROR(INDEX(Attività!$F$2:$F$1000, MATCH(P124, IF(Attività!$B$2:$B$1000=A124, Attività!$C$2:$C$1000), 0)), "")</f>
        <v>0</v>
      </c>
      <c r="K124" s="57" t="str">
        <f t="shared" si="15"/>
        <v/>
      </c>
      <c r="N124" s="62" t="str">
        <f>IF(K124="","",VLOOKUP(K124,StatiLead[],2,FALSE))</f>
        <v/>
      </c>
      <c r="O124" s="63" t="str">
        <f t="shared" si="10"/>
        <v/>
      </c>
      <c r="P124" s="64">
        <f t="array" ref="P124">MAX(IF(Attività!$B$2:$B$1000=A124, Attività!$C$2:$C$1000))</f>
        <v>0</v>
      </c>
      <c r="Q124" s="64" t="str">
        <f t="shared" si="12"/>
        <v/>
      </c>
      <c r="R124" s="64">
        <f t="array" ref="R124">IFERROR(INDEX(Attività!$H$2:$H$1000, MATCH(P124, IF(Attività!$B$2:$B$1000=A124, Attività!$C$2:$C$1000), 0)), "")</f>
        <v>0</v>
      </c>
      <c r="S124" s="64" t="str">
        <f t="shared" si="11"/>
        <v/>
      </c>
      <c r="U124" s="58" t="str">
        <f t="shared" ca="1" si="13"/>
        <v/>
      </c>
      <c r="V124" s="57" t="str">
        <f t="shared" ca="1" si="14"/>
        <v/>
      </c>
    </row>
    <row r="125" spans="1:22" x14ac:dyDescent="0.25">
      <c r="A125" s="57" t="str">
        <f t="shared" si="8"/>
        <v/>
      </c>
      <c r="B125" s="58" t="str">
        <f t="shared" si="9"/>
        <v/>
      </c>
      <c r="J125" s="24">
        <f t="array" ref="J125">IFERROR(INDEX(Attività!$F$2:$F$1000, MATCH(P125, IF(Attività!$B$2:$B$1000=A125, Attività!$C$2:$C$1000), 0)), "")</f>
        <v>0</v>
      </c>
      <c r="K125" s="57" t="str">
        <f t="shared" si="15"/>
        <v/>
      </c>
      <c r="N125" s="62" t="str">
        <f>IF(K125="","",VLOOKUP(K125,StatiLead[],2,FALSE))</f>
        <v/>
      </c>
      <c r="O125" s="63" t="str">
        <f t="shared" si="10"/>
        <v/>
      </c>
      <c r="P125" s="64">
        <f t="array" ref="P125">MAX(IF(Attività!$B$2:$B$1000=A125, Attività!$C$2:$C$1000))</f>
        <v>0</v>
      </c>
      <c r="Q125" s="64" t="str">
        <f t="shared" si="12"/>
        <v/>
      </c>
      <c r="R125" s="64">
        <f t="array" ref="R125">IFERROR(INDEX(Attività!$H$2:$H$1000, MATCH(P125, IF(Attività!$B$2:$B$1000=A125, Attività!$C$2:$C$1000), 0)), "")</f>
        <v>0</v>
      </c>
      <c r="S125" s="64" t="str">
        <f t="shared" si="11"/>
        <v/>
      </c>
      <c r="U125" s="58" t="str">
        <f t="shared" ca="1" si="13"/>
        <v/>
      </c>
      <c r="V125" s="57" t="str">
        <f t="shared" ca="1" si="14"/>
        <v/>
      </c>
    </row>
    <row r="126" spans="1:22" x14ac:dyDescent="0.25">
      <c r="A126" s="57" t="str">
        <f t="shared" si="8"/>
        <v/>
      </c>
      <c r="B126" s="58" t="str">
        <f t="shared" si="9"/>
        <v/>
      </c>
      <c r="J126" s="24">
        <f t="array" ref="J126">IFERROR(INDEX(Attività!$F$2:$F$1000, MATCH(P126, IF(Attività!$B$2:$B$1000=A126, Attività!$C$2:$C$1000), 0)), "")</f>
        <v>0</v>
      </c>
      <c r="K126" s="57" t="str">
        <f t="shared" si="15"/>
        <v/>
      </c>
      <c r="N126" s="62" t="str">
        <f>IF(K126="","",VLOOKUP(K126,StatiLead[],2,FALSE))</f>
        <v/>
      </c>
      <c r="O126" s="63" t="str">
        <f t="shared" si="10"/>
        <v/>
      </c>
      <c r="P126" s="64">
        <f t="array" ref="P126">MAX(IF(Attività!$B$2:$B$1000=A126, Attività!$C$2:$C$1000))</f>
        <v>0</v>
      </c>
      <c r="Q126" s="64" t="str">
        <f t="shared" si="12"/>
        <v/>
      </c>
      <c r="R126" s="64">
        <f t="array" ref="R126">IFERROR(INDEX(Attività!$H$2:$H$1000, MATCH(P126, IF(Attività!$B$2:$B$1000=A126, Attività!$C$2:$C$1000), 0)), "")</f>
        <v>0</v>
      </c>
      <c r="S126" s="64" t="str">
        <f t="shared" si="11"/>
        <v/>
      </c>
      <c r="U126" s="58" t="str">
        <f t="shared" ca="1" si="13"/>
        <v/>
      </c>
      <c r="V126" s="57" t="str">
        <f t="shared" ca="1" si="14"/>
        <v/>
      </c>
    </row>
    <row r="127" spans="1:22" x14ac:dyDescent="0.25">
      <c r="A127" s="57" t="str">
        <f t="shared" si="8"/>
        <v/>
      </c>
      <c r="B127" s="58" t="str">
        <f t="shared" si="9"/>
        <v/>
      </c>
      <c r="J127" s="24">
        <f t="array" ref="J127">IFERROR(INDEX(Attività!$F$2:$F$1000, MATCH(P127, IF(Attività!$B$2:$B$1000=A127, Attività!$C$2:$C$1000), 0)), "")</f>
        <v>0</v>
      </c>
      <c r="K127" s="57" t="str">
        <f t="shared" si="15"/>
        <v/>
      </c>
      <c r="N127" s="62" t="str">
        <f>IF(K127="","",VLOOKUP(K127,StatiLead[],2,FALSE))</f>
        <v/>
      </c>
      <c r="O127" s="63" t="str">
        <f t="shared" si="10"/>
        <v/>
      </c>
      <c r="P127" s="64">
        <f t="array" ref="P127">MAX(IF(Attività!$B$2:$B$1000=A127, Attività!$C$2:$C$1000))</f>
        <v>0</v>
      </c>
      <c r="Q127" s="64" t="str">
        <f t="shared" si="12"/>
        <v/>
      </c>
      <c r="R127" s="64">
        <f t="array" ref="R127">IFERROR(INDEX(Attività!$H$2:$H$1000, MATCH(P127, IF(Attività!$B$2:$B$1000=A127, Attività!$C$2:$C$1000), 0)), "")</f>
        <v>0</v>
      </c>
      <c r="S127" s="64" t="str">
        <f t="shared" si="11"/>
        <v/>
      </c>
      <c r="U127" s="58" t="str">
        <f t="shared" ca="1" si="13"/>
        <v/>
      </c>
      <c r="V127" s="57" t="str">
        <f t="shared" ca="1" si="14"/>
        <v/>
      </c>
    </row>
    <row r="128" spans="1:22" x14ac:dyDescent="0.25">
      <c r="A128" s="57" t="str">
        <f t="shared" si="8"/>
        <v/>
      </c>
      <c r="B128" s="58" t="str">
        <f t="shared" si="9"/>
        <v/>
      </c>
      <c r="J128" s="24">
        <f t="array" ref="J128">IFERROR(INDEX(Attività!$F$2:$F$1000, MATCH(P128, IF(Attività!$B$2:$B$1000=A128, Attività!$C$2:$C$1000), 0)), "")</f>
        <v>0</v>
      </c>
      <c r="K128" s="57" t="str">
        <f t="shared" si="15"/>
        <v/>
      </c>
      <c r="N128" s="62" t="str">
        <f>IF(K128="","",VLOOKUP(K128,StatiLead[],2,FALSE))</f>
        <v/>
      </c>
      <c r="O128" s="63" t="str">
        <f t="shared" si="10"/>
        <v/>
      </c>
      <c r="P128" s="64">
        <f t="array" ref="P128">MAX(IF(Attività!$B$2:$B$1000=A128, Attività!$C$2:$C$1000))</f>
        <v>0</v>
      </c>
      <c r="Q128" s="64" t="str">
        <f t="shared" si="12"/>
        <v/>
      </c>
      <c r="R128" s="64">
        <f t="array" ref="R128">IFERROR(INDEX(Attività!$H$2:$H$1000, MATCH(P128, IF(Attività!$B$2:$B$1000=A128, Attività!$C$2:$C$1000), 0)), "")</f>
        <v>0</v>
      </c>
      <c r="S128" s="64" t="str">
        <f t="shared" si="11"/>
        <v/>
      </c>
      <c r="U128" s="58" t="str">
        <f t="shared" ca="1" si="13"/>
        <v/>
      </c>
      <c r="V128" s="57" t="str">
        <f t="shared" ca="1" si="14"/>
        <v/>
      </c>
    </row>
    <row r="129" spans="1:22" x14ac:dyDescent="0.25">
      <c r="A129" s="57" t="str">
        <f t="shared" si="8"/>
        <v/>
      </c>
      <c r="B129" s="58" t="str">
        <f t="shared" si="9"/>
        <v/>
      </c>
      <c r="J129" s="24">
        <f t="array" ref="J129">IFERROR(INDEX(Attività!$F$2:$F$1000, MATCH(P129, IF(Attività!$B$2:$B$1000=A129, Attività!$C$2:$C$1000), 0)), "")</f>
        <v>0</v>
      </c>
      <c r="K129" s="57" t="str">
        <f t="shared" si="15"/>
        <v/>
      </c>
      <c r="N129" s="62" t="str">
        <f>IF(K129="","",VLOOKUP(K129,StatiLead[],2,FALSE))</f>
        <v/>
      </c>
      <c r="O129" s="63" t="str">
        <f t="shared" si="10"/>
        <v/>
      </c>
      <c r="P129" s="64">
        <f t="array" ref="P129">MAX(IF(Attività!$B$2:$B$1000=A129, Attività!$C$2:$C$1000))</f>
        <v>0</v>
      </c>
      <c r="Q129" s="64" t="str">
        <f t="shared" si="12"/>
        <v/>
      </c>
      <c r="R129" s="64">
        <f t="array" ref="R129">IFERROR(INDEX(Attività!$H$2:$H$1000, MATCH(P129, IF(Attività!$B$2:$B$1000=A129, Attività!$C$2:$C$1000), 0)), "")</f>
        <v>0</v>
      </c>
      <c r="S129" s="64" t="str">
        <f t="shared" si="11"/>
        <v/>
      </c>
      <c r="U129" s="58" t="str">
        <f t="shared" ca="1" si="13"/>
        <v/>
      </c>
      <c r="V129" s="57" t="str">
        <f t="shared" ca="1" si="14"/>
        <v/>
      </c>
    </row>
    <row r="130" spans="1:22" x14ac:dyDescent="0.25">
      <c r="A130" s="57" t="str">
        <f t="shared" si="8"/>
        <v/>
      </c>
      <c r="B130" s="58" t="str">
        <f t="shared" si="9"/>
        <v/>
      </c>
      <c r="J130" s="24">
        <f t="array" ref="J130">IFERROR(INDEX(Attività!$F$2:$F$1000, MATCH(P130, IF(Attività!$B$2:$B$1000=A130, Attività!$C$2:$C$1000), 0)), "")</f>
        <v>0</v>
      </c>
      <c r="K130" s="57" t="str">
        <f t="shared" si="15"/>
        <v/>
      </c>
      <c r="N130" s="62" t="str">
        <f>IF(K130="","",VLOOKUP(K130,StatiLead[],2,FALSE))</f>
        <v/>
      </c>
      <c r="O130" s="63" t="str">
        <f t="shared" si="10"/>
        <v/>
      </c>
      <c r="P130" s="64">
        <f t="array" ref="P130">MAX(IF(Attività!$B$2:$B$1000=A130, Attività!$C$2:$C$1000))</f>
        <v>0</v>
      </c>
      <c r="Q130" s="64" t="str">
        <f t="shared" si="12"/>
        <v/>
      </c>
      <c r="R130" s="64">
        <f t="array" ref="R130">IFERROR(INDEX(Attività!$H$2:$H$1000, MATCH(P130, IF(Attività!$B$2:$B$1000=A130, Attività!$C$2:$C$1000), 0)), "")</f>
        <v>0</v>
      </c>
      <c r="S130" s="64" t="str">
        <f t="shared" si="11"/>
        <v/>
      </c>
      <c r="U130" s="58" t="str">
        <f t="shared" ca="1" si="13"/>
        <v/>
      </c>
      <c r="V130" s="57" t="str">
        <f t="shared" ca="1" si="14"/>
        <v/>
      </c>
    </row>
    <row r="131" spans="1:22" x14ac:dyDescent="0.25">
      <c r="A131" s="57" t="str">
        <f t="shared" ref="A131:A194" si="16">IF(B131="","",CONCATENATE(B131," - ",D131," - ",E131))</f>
        <v/>
      </c>
      <c r="B131" s="58" t="str">
        <f t="shared" ref="B131:B194" si="17">IF(AND(D131="",E131=""),"","L"&amp;TEXT(ROW()-3,"000"))</f>
        <v/>
      </c>
      <c r="J131" s="24">
        <f t="array" ref="J131">IFERROR(INDEX(Attività!$F$2:$F$1000, MATCH(P131, IF(Attività!$B$2:$B$1000=A131, Attività!$C$2:$C$1000), 0)), "")</f>
        <v>0</v>
      </c>
      <c r="K131" s="57" t="str">
        <f t="shared" si="15"/>
        <v/>
      </c>
      <c r="N131" s="62" t="str">
        <f>IF(K131="","",VLOOKUP(K131,StatiLead[],2,FALSE))</f>
        <v/>
      </c>
      <c r="O131" s="63" t="str">
        <f t="shared" ref="O131:O194" si="18">IF(K131="","",M131*N131)</f>
        <v/>
      </c>
      <c r="P131" s="64">
        <f t="array" ref="P131">MAX(IF(Attività!$B$2:$B$1000=A131, Attività!$C$2:$C$1000))</f>
        <v>0</v>
      </c>
      <c r="Q131" s="64" t="str">
        <f t="shared" si="12"/>
        <v/>
      </c>
      <c r="R131" s="64">
        <f t="array" ref="R131">IFERROR(INDEX(Attività!$H$2:$H$1000, MATCH(P131, IF(Attività!$B$2:$B$1000=A131, Attività!$C$2:$C$1000), 0)), "")</f>
        <v>0</v>
      </c>
      <c r="S131" s="64" t="str">
        <f t="shared" ref="S131:S194" si="19">IF(R131=0,"",R131)</f>
        <v/>
      </c>
      <c r="U131" s="58" t="str">
        <f t="shared" ca="1" si="13"/>
        <v/>
      </c>
      <c r="V131" s="57" t="str">
        <f t="shared" ca="1" si="14"/>
        <v/>
      </c>
    </row>
    <row r="132" spans="1:22" x14ac:dyDescent="0.25">
      <c r="A132" s="57" t="str">
        <f t="shared" si="16"/>
        <v/>
      </c>
      <c r="B132" s="58" t="str">
        <f t="shared" si="17"/>
        <v/>
      </c>
      <c r="J132" s="24">
        <f t="array" ref="J132">IFERROR(INDEX(Attività!$F$2:$F$1000, MATCH(P132, IF(Attività!$B$2:$B$1000=A132, Attività!$C$2:$C$1000), 0)), "")</f>
        <v>0</v>
      </c>
      <c r="K132" s="57" t="str">
        <f t="shared" si="15"/>
        <v/>
      </c>
      <c r="N132" s="62" t="str">
        <f>IF(K132="","",VLOOKUP(K132,StatiLead[],2,FALSE))</f>
        <v/>
      </c>
      <c r="O132" s="63" t="str">
        <f t="shared" si="18"/>
        <v/>
      </c>
      <c r="P132" s="64">
        <f t="array" ref="P132">MAX(IF(Attività!$B$2:$B$1000=A132, Attività!$C$2:$C$1000))</f>
        <v>0</v>
      </c>
      <c r="Q132" s="64" t="str">
        <f t="shared" ref="Q132:Q195" si="20">IF(P132=0,"",P132)</f>
        <v/>
      </c>
      <c r="R132" s="64">
        <f t="array" ref="R132">IFERROR(INDEX(Attività!$H$2:$H$1000, MATCH(P132, IF(Attività!$B$2:$B$1000=A132, Attività!$C$2:$C$1000), 0)), "")</f>
        <v>0</v>
      </c>
      <c r="S132" s="64" t="str">
        <f t="shared" si="19"/>
        <v/>
      </c>
      <c r="U132" s="58" t="str">
        <f t="shared" ref="U132:U195" ca="1" si="21">IF(Q132="","",TODAY()-Q132)</f>
        <v/>
      </c>
      <c r="V132" s="57" t="str">
        <f t="shared" ref="V132:V195" ca="1" si="22">IF(S132="","",IF(S132&lt;TODAY(),"FOLLOW-UP SCADUTO",IF(S132=TODAY(),"DA CONTATTARE OGGI",IF(S132&lt;=TODAY()+7,"ENTRO 7 GIORNI","OK"))))</f>
        <v/>
      </c>
    </row>
    <row r="133" spans="1:22" x14ac:dyDescent="0.25">
      <c r="A133" s="57" t="str">
        <f t="shared" si="16"/>
        <v/>
      </c>
      <c r="B133" s="58" t="str">
        <f t="shared" si="17"/>
        <v/>
      </c>
      <c r="J133" s="24">
        <f t="array" ref="J133">IFERROR(INDEX(Attività!$F$2:$F$1000, MATCH(P133, IF(Attività!$B$2:$B$1000=A133, Attività!$C$2:$C$1000), 0)), "")</f>
        <v>0</v>
      </c>
      <c r="K133" s="57" t="str">
        <f t="shared" ref="K133:K196" si="23">IF(B133="","",IF(OR(J133=0,J133=""),"Nuovo",J133))</f>
        <v/>
      </c>
      <c r="N133" s="62" t="str">
        <f>IF(K133="","",VLOOKUP(K133,StatiLead[],2,FALSE))</f>
        <v/>
      </c>
      <c r="O133" s="63" t="str">
        <f t="shared" si="18"/>
        <v/>
      </c>
      <c r="P133" s="64">
        <f t="array" ref="P133">MAX(IF(Attività!$B$2:$B$1000=A133, Attività!$C$2:$C$1000))</f>
        <v>0</v>
      </c>
      <c r="Q133" s="64" t="str">
        <f t="shared" si="20"/>
        <v/>
      </c>
      <c r="R133" s="64">
        <f t="array" ref="R133">IFERROR(INDEX(Attività!$H$2:$H$1000, MATCH(P133, IF(Attività!$B$2:$B$1000=A133, Attività!$C$2:$C$1000), 0)), "")</f>
        <v>0</v>
      </c>
      <c r="S133" s="64" t="str">
        <f t="shared" si="19"/>
        <v/>
      </c>
      <c r="U133" s="58" t="str">
        <f t="shared" ca="1" si="21"/>
        <v/>
      </c>
      <c r="V133" s="57" t="str">
        <f t="shared" ca="1" si="22"/>
        <v/>
      </c>
    </row>
    <row r="134" spans="1:22" x14ac:dyDescent="0.25">
      <c r="A134" s="57" t="str">
        <f t="shared" si="16"/>
        <v/>
      </c>
      <c r="B134" s="58" t="str">
        <f t="shared" si="17"/>
        <v/>
      </c>
      <c r="J134" s="24">
        <f t="array" ref="J134">IFERROR(INDEX(Attività!$F$2:$F$1000, MATCH(P134, IF(Attività!$B$2:$B$1000=A134, Attività!$C$2:$C$1000), 0)), "")</f>
        <v>0</v>
      </c>
      <c r="K134" s="57" t="str">
        <f t="shared" si="23"/>
        <v/>
      </c>
      <c r="N134" s="62" t="str">
        <f>IF(K134="","",VLOOKUP(K134,StatiLead[],2,FALSE))</f>
        <v/>
      </c>
      <c r="O134" s="63" t="str">
        <f t="shared" si="18"/>
        <v/>
      </c>
      <c r="P134" s="64">
        <f t="array" ref="P134">MAX(IF(Attività!$B$2:$B$1000=A134, Attività!$C$2:$C$1000))</f>
        <v>0</v>
      </c>
      <c r="Q134" s="64" t="str">
        <f t="shared" si="20"/>
        <v/>
      </c>
      <c r="R134" s="64">
        <f t="array" ref="R134">IFERROR(INDEX(Attività!$H$2:$H$1000, MATCH(P134, IF(Attività!$B$2:$B$1000=A134, Attività!$C$2:$C$1000), 0)), "")</f>
        <v>0</v>
      </c>
      <c r="S134" s="64" t="str">
        <f t="shared" si="19"/>
        <v/>
      </c>
      <c r="U134" s="58" t="str">
        <f t="shared" ca="1" si="21"/>
        <v/>
      </c>
      <c r="V134" s="57" t="str">
        <f t="shared" ca="1" si="22"/>
        <v/>
      </c>
    </row>
    <row r="135" spans="1:22" x14ac:dyDescent="0.25">
      <c r="A135" s="57" t="str">
        <f t="shared" si="16"/>
        <v/>
      </c>
      <c r="B135" s="58" t="str">
        <f t="shared" si="17"/>
        <v/>
      </c>
      <c r="J135" s="24">
        <f t="array" ref="J135">IFERROR(INDEX(Attività!$F$2:$F$1000, MATCH(P135, IF(Attività!$B$2:$B$1000=A135, Attività!$C$2:$C$1000), 0)), "")</f>
        <v>0</v>
      </c>
      <c r="K135" s="57" t="str">
        <f t="shared" si="23"/>
        <v/>
      </c>
      <c r="N135" s="62" t="str">
        <f>IF(K135="","",VLOOKUP(K135,StatiLead[],2,FALSE))</f>
        <v/>
      </c>
      <c r="O135" s="63" t="str">
        <f t="shared" si="18"/>
        <v/>
      </c>
      <c r="P135" s="64">
        <f t="array" ref="P135">MAX(IF(Attività!$B$2:$B$1000=A135, Attività!$C$2:$C$1000))</f>
        <v>0</v>
      </c>
      <c r="Q135" s="64" t="str">
        <f t="shared" si="20"/>
        <v/>
      </c>
      <c r="R135" s="64">
        <f t="array" ref="R135">IFERROR(INDEX(Attività!$H$2:$H$1000, MATCH(P135, IF(Attività!$B$2:$B$1000=A135, Attività!$C$2:$C$1000), 0)), "")</f>
        <v>0</v>
      </c>
      <c r="S135" s="64" t="str">
        <f t="shared" si="19"/>
        <v/>
      </c>
      <c r="U135" s="58" t="str">
        <f t="shared" ca="1" si="21"/>
        <v/>
      </c>
      <c r="V135" s="57" t="str">
        <f t="shared" ca="1" si="22"/>
        <v/>
      </c>
    </row>
    <row r="136" spans="1:22" x14ac:dyDescent="0.25">
      <c r="A136" s="57" t="str">
        <f t="shared" si="16"/>
        <v/>
      </c>
      <c r="B136" s="58" t="str">
        <f t="shared" si="17"/>
        <v/>
      </c>
      <c r="J136" s="24">
        <f t="array" ref="J136">IFERROR(INDEX(Attività!$F$2:$F$1000, MATCH(P136, IF(Attività!$B$2:$B$1000=A136, Attività!$C$2:$C$1000), 0)), "")</f>
        <v>0</v>
      </c>
      <c r="K136" s="57" t="str">
        <f t="shared" si="23"/>
        <v/>
      </c>
      <c r="N136" s="62" t="str">
        <f>IF(K136="","",VLOOKUP(K136,StatiLead[],2,FALSE))</f>
        <v/>
      </c>
      <c r="O136" s="63" t="str">
        <f t="shared" si="18"/>
        <v/>
      </c>
      <c r="P136" s="64">
        <f t="array" ref="P136">MAX(IF(Attività!$B$2:$B$1000=A136, Attività!$C$2:$C$1000))</f>
        <v>0</v>
      </c>
      <c r="Q136" s="64" t="str">
        <f t="shared" si="20"/>
        <v/>
      </c>
      <c r="R136" s="64">
        <f t="array" ref="R136">IFERROR(INDEX(Attività!$H$2:$H$1000, MATCH(P136, IF(Attività!$B$2:$B$1000=A136, Attività!$C$2:$C$1000), 0)), "")</f>
        <v>0</v>
      </c>
      <c r="S136" s="64" t="str">
        <f t="shared" si="19"/>
        <v/>
      </c>
      <c r="U136" s="58" t="str">
        <f t="shared" ca="1" si="21"/>
        <v/>
      </c>
      <c r="V136" s="57" t="str">
        <f t="shared" ca="1" si="22"/>
        <v/>
      </c>
    </row>
    <row r="137" spans="1:22" x14ac:dyDescent="0.25">
      <c r="A137" s="57" t="str">
        <f t="shared" si="16"/>
        <v/>
      </c>
      <c r="B137" s="58" t="str">
        <f t="shared" si="17"/>
        <v/>
      </c>
      <c r="J137" s="24">
        <f t="array" ref="J137">IFERROR(INDEX(Attività!$F$2:$F$1000, MATCH(P137, IF(Attività!$B$2:$B$1000=A137, Attività!$C$2:$C$1000), 0)), "")</f>
        <v>0</v>
      </c>
      <c r="K137" s="57" t="str">
        <f t="shared" si="23"/>
        <v/>
      </c>
      <c r="N137" s="62" t="str">
        <f>IF(K137="","",VLOOKUP(K137,StatiLead[],2,FALSE))</f>
        <v/>
      </c>
      <c r="O137" s="63" t="str">
        <f t="shared" si="18"/>
        <v/>
      </c>
      <c r="P137" s="64">
        <f t="array" ref="P137">MAX(IF(Attività!$B$2:$B$1000=A137, Attività!$C$2:$C$1000))</f>
        <v>0</v>
      </c>
      <c r="Q137" s="64" t="str">
        <f t="shared" si="20"/>
        <v/>
      </c>
      <c r="R137" s="64">
        <f t="array" ref="R137">IFERROR(INDEX(Attività!$H$2:$H$1000, MATCH(P137, IF(Attività!$B$2:$B$1000=A137, Attività!$C$2:$C$1000), 0)), "")</f>
        <v>0</v>
      </c>
      <c r="S137" s="64" t="str">
        <f t="shared" si="19"/>
        <v/>
      </c>
      <c r="U137" s="58" t="str">
        <f t="shared" ca="1" si="21"/>
        <v/>
      </c>
      <c r="V137" s="57" t="str">
        <f t="shared" ca="1" si="22"/>
        <v/>
      </c>
    </row>
    <row r="138" spans="1:22" x14ac:dyDescent="0.25">
      <c r="A138" s="57" t="str">
        <f t="shared" si="16"/>
        <v/>
      </c>
      <c r="B138" s="58" t="str">
        <f t="shared" si="17"/>
        <v/>
      </c>
      <c r="J138" s="24">
        <f t="array" ref="J138">IFERROR(INDEX(Attività!$F$2:$F$1000, MATCH(P138, IF(Attività!$B$2:$B$1000=A138, Attività!$C$2:$C$1000), 0)), "")</f>
        <v>0</v>
      </c>
      <c r="K138" s="57" t="str">
        <f t="shared" si="23"/>
        <v/>
      </c>
      <c r="N138" s="62" t="str">
        <f>IF(K138="","",VLOOKUP(K138,StatiLead[],2,FALSE))</f>
        <v/>
      </c>
      <c r="O138" s="63" t="str">
        <f t="shared" si="18"/>
        <v/>
      </c>
      <c r="P138" s="64">
        <f t="array" ref="P138">MAX(IF(Attività!$B$2:$B$1000=A138, Attività!$C$2:$C$1000))</f>
        <v>0</v>
      </c>
      <c r="Q138" s="64" t="str">
        <f t="shared" si="20"/>
        <v/>
      </c>
      <c r="R138" s="64">
        <f t="array" ref="R138">IFERROR(INDEX(Attività!$H$2:$H$1000, MATCH(P138, IF(Attività!$B$2:$B$1000=A138, Attività!$C$2:$C$1000), 0)), "")</f>
        <v>0</v>
      </c>
      <c r="S138" s="64" t="str">
        <f t="shared" si="19"/>
        <v/>
      </c>
      <c r="U138" s="58" t="str">
        <f t="shared" ca="1" si="21"/>
        <v/>
      </c>
      <c r="V138" s="57" t="str">
        <f t="shared" ca="1" si="22"/>
        <v/>
      </c>
    </row>
    <row r="139" spans="1:22" x14ac:dyDescent="0.25">
      <c r="A139" s="57" t="str">
        <f t="shared" si="16"/>
        <v/>
      </c>
      <c r="B139" s="58" t="str">
        <f t="shared" si="17"/>
        <v/>
      </c>
      <c r="J139" s="24">
        <f t="array" ref="J139">IFERROR(INDEX(Attività!$F$2:$F$1000, MATCH(P139, IF(Attività!$B$2:$B$1000=A139, Attività!$C$2:$C$1000), 0)), "")</f>
        <v>0</v>
      </c>
      <c r="K139" s="57" t="str">
        <f t="shared" si="23"/>
        <v/>
      </c>
      <c r="N139" s="62" t="str">
        <f>IF(K139="","",VLOOKUP(K139,StatiLead[],2,FALSE))</f>
        <v/>
      </c>
      <c r="O139" s="63" t="str">
        <f t="shared" si="18"/>
        <v/>
      </c>
      <c r="P139" s="64">
        <f t="array" ref="P139">MAX(IF(Attività!$B$2:$B$1000=A139, Attività!$C$2:$C$1000))</f>
        <v>0</v>
      </c>
      <c r="Q139" s="64" t="str">
        <f t="shared" si="20"/>
        <v/>
      </c>
      <c r="R139" s="64">
        <f t="array" ref="R139">IFERROR(INDEX(Attività!$H$2:$H$1000, MATCH(P139, IF(Attività!$B$2:$B$1000=A139, Attività!$C$2:$C$1000), 0)), "")</f>
        <v>0</v>
      </c>
      <c r="S139" s="64" t="str">
        <f t="shared" si="19"/>
        <v/>
      </c>
      <c r="U139" s="58" t="str">
        <f t="shared" ca="1" si="21"/>
        <v/>
      </c>
      <c r="V139" s="57" t="str">
        <f t="shared" ca="1" si="22"/>
        <v/>
      </c>
    </row>
    <row r="140" spans="1:22" x14ac:dyDescent="0.25">
      <c r="A140" s="57" t="str">
        <f t="shared" si="16"/>
        <v/>
      </c>
      <c r="B140" s="58" t="str">
        <f t="shared" si="17"/>
        <v/>
      </c>
      <c r="J140" s="24">
        <f t="array" ref="J140">IFERROR(INDEX(Attività!$F$2:$F$1000, MATCH(P140, IF(Attività!$B$2:$B$1000=A140, Attività!$C$2:$C$1000), 0)), "")</f>
        <v>0</v>
      </c>
      <c r="K140" s="57" t="str">
        <f t="shared" si="23"/>
        <v/>
      </c>
      <c r="N140" s="62" t="str">
        <f>IF(K140="","",VLOOKUP(K140,StatiLead[],2,FALSE))</f>
        <v/>
      </c>
      <c r="O140" s="63" t="str">
        <f t="shared" si="18"/>
        <v/>
      </c>
      <c r="P140" s="64">
        <f t="array" ref="P140">MAX(IF(Attività!$B$2:$B$1000=A140, Attività!$C$2:$C$1000))</f>
        <v>0</v>
      </c>
      <c r="Q140" s="64" t="str">
        <f t="shared" si="20"/>
        <v/>
      </c>
      <c r="R140" s="64">
        <f t="array" ref="R140">IFERROR(INDEX(Attività!$H$2:$H$1000, MATCH(P140, IF(Attività!$B$2:$B$1000=A140, Attività!$C$2:$C$1000), 0)), "")</f>
        <v>0</v>
      </c>
      <c r="S140" s="64" t="str">
        <f t="shared" si="19"/>
        <v/>
      </c>
      <c r="U140" s="58" t="str">
        <f t="shared" ca="1" si="21"/>
        <v/>
      </c>
      <c r="V140" s="57" t="str">
        <f t="shared" ca="1" si="22"/>
        <v/>
      </c>
    </row>
    <row r="141" spans="1:22" x14ac:dyDescent="0.25">
      <c r="A141" s="57" t="str">
        <f t="shared" si="16"/>
        <v/>
      </c>
      <c r="B141" s="58" t="str">
        <f t="shared" si="17"/>
        <v/>
      </c>
      <c r="J141" s="24">
        <f t="array" ref="J141">IFERROR(INDEX(Attività!$F$2:$F$1000, MATCH(P141, IF(Attività!$B$2:$B$1000=A141, Attività!$C$2:$C$1000), 0)), "")</f>
        <v>0</v>
      </c>
      <c r="K141" s="57" t="str">
        <f t="shared" si="23"/>
        <v/>
      </c>
      <c r="N141" s="62" t="str">
        <f>IF(K141="","",VLOOKUP(K141,StatiLead[],2,FALSE))</f>
        <v/>
      </c>
      <c r="O141" s="63" t="str">
        <f t="shared" si="18"/>
        <v/>
      </c>
      <c r="P141" s="64">
        <f t="array" ref="P141">MAX(IF(Attività!$B$2:$B$1000=A141, Attività!$C$2:$C$1000))</f>
        <v>0</v>
      </c>
      <c r="Q141" s="64" t="str">
        <f t="shared" si="20"/>
        <v/>
      </c>
      <c r="R141" s="64">
        <f t="array" ref="R141">IFERROR(INDEX(Attività!$H$2:$H$1000, MATCH(P141, IF(Attività!$B$2:$B$1000=A141, Attività!$C$2:$C$1000), 0)), "")</f>
        <v>0</v>
      </c>
      <c r="S141" s="64" t="str">
        <f t="shared" si="19"/>
        <v/>
      </c>
      <c r="U141" s="58" t="str">
        <f t="shared" ca="1" si="21"/>
        <v/>
      </c>
      <c r="V141" s="57" t="str">
        <f t="shared" ca="1" si="22"/>
        <v/>
      </c>
    </row>
    <row r="142" spans="1:22" x14ac:dyDescent="0.25">
      <c r="A142" s="57" t="str">
        <f t="shared" si="16"/>
        <v/>
      </c>
      <c r="B142" s="58" t="str">
        <f t="shared" si="17"/>
        <v/>
      </c>
      <c r="J142" s="24">
        <f t="array" ref="J142">IFERROR(INDEX(Attività!$F$2:$F$1000, MATCH(P142, IF(Attività!$B$2:$B$1000=A142, Attività!$C$2:$C$1000), 0)), "")</f>
        <v>0</v>
      </c>
      <c r="K142" s="57" t="str">
        <f t="shared" si="23"/>
        <v/>
      </c>
      <c r="N142" s="62" t="str">
        <f>IF(K142="","",VLOOKUP(K142,StatiLead[],2,FALSE))</f>
        <v/>
      </c>
      <c r="O142" s="63" t="str">
        <f t="shared" si="18"/>
        <v/>
      </c>
      <c r="P142" s="64">
        <f t="array" ref="P142">MAX(IF(Attività!$B$2:$B$1000=A142, Attività!$C$2:$C$1000))</f>
        <v>0</v>
      </c>
      <c r="Q142" s="64" t="str">
        <f t="shared" si="20"/>
        <v/>
      </c>
      <c r="R142" s="64">
        <f t="array" ref="R142">IFERROR(INDEX(Attività!$H$2:$H$1000, MATCH(P142, IF(Attività!$B$2:$B$1000=A142, Attività!$C$2:$C$1000), 0)), "")</f>
        <v>0</v>
      </c>
      <c r="S142" s="64" t="str">
        <f t="shared" si="19"/>
        <v/>
      </c>
      <c r="U142" s="58" t="str">
        <f t="shared" ca="1" si="21"/>
        <v/>
      </c>
      <c r="V142" s="57" t="str">
        <f t="shared" ca="1" si="22"/>
        <v/>
      </c>
    </row>
    <row r="143" spans="1:22" x14ac:dyDescent="0.25">
      <c r="A143" s="57" t="str">
        <f t="shared" si="16"/>
        <v/>
      </c>
      <c r="B143" s="58" t="str">
        <f t="shared" si="17"/>
        <v/>
      </c>
      <c r="J143" s="24">
        <f t="array" ref="J143">IFERROR(INDEX(Attività!$F$2:$F$1000, MATCH(P143, IF(Attività!$B$2:$B$1000=A143, Attività!$C$2:$C$1000), 0)), "")</f>
        <v>0</v>
      </c>
      <c r="K143" s="57" t="str">
        <f t="shared" si="23"/>
        <v/>
      </c>
      <c r="N143" s="62" t="str">
        <f>IF(K143="","",VLOOKUP(K143,StatiLead[],2,FALSE))</f>
        <v/>
      </c>
      <c r="O143" s="63" t="str">
        <f t="shared" si="18"/>
        <v/>
      </c>
      <c r="P143" s="64">
        <f t="array" ref="P143">MAX(IF(Attività!$B$2:$B$1000=A143, Attività!$C$2:$C$1000))</f>
        <v>0</v>
      </c>
      <c r="Q143" s="64" t="str">
        <f t="shared" si="20"/>
        <v/>
      </c>
      <c r="R143" s="64">
        <f t="array" ref="R143">IFERROR(INDEX(Attività!$H$2:$H$1000, MATCH(P143, IF(Attività!$B$2:$B$1000=A143, Attività!$C$2:$C$1000), 0)), "")</f>
        <v>0</v>
      </c>
      <c r="S143" s="64" t="str">
        <f t="shared" si="19"/>
        <v/>
      </c>
      <c r="U143" s="58" t="str">
        <f t="shared" ca="1" si="21"/>
        <v/>
      </c>
      <c r="V143" s="57" t="str">
        <f t="shared" ca="1" si="22"/>
        <v/>
      </c>
    </row>
    <row r="144" spans="1:22" x14ac:dyDescent="0.25">
      <c r="A144" s="57" t="str">
        <f t="shared" si="16"/>
        <v/>
      </c>
      <c r="B144" s="58" t="str">
        <f t="shared" si="17"/>
        <v/>
      </c>
      <c r="J144" s="24">
        <f t="array" ref="J144">IFERROR(INDEX(Attività!$F$2:$F$1000, MATCH(P144, IF(Attività!$B$2:$B$1000=A144, Attività!$C$2:$C$1000), 0)), "")</f>
        <v>0</v>
      </c>
      <c r="K144" s="57" t="str">
        <f t="shared" si="23"/>
        <v/>
      </c>
      <c r="N144" s="62" t="str">
        <f>IF(K144="","",VLOOKUP(K144,StatiLead[],2,FALSE))</f>
        <v/>
      </c>
      <c r="O144" s="63" t="str">
        <f t="shared" si="18"/>
        <v/>
      </c>
      <c r="P144" s="64">
        <f t="array" ref="P144">MAX(IF(Attività!$B$2:$B$1000=A144, Attività!$C$2:$C$1000))</f>
        <v>0</v>
      </c>
      <c r="Q144" s="64" t="str">
        <f t="shared" si="20"/>
        <v/>
      </c>
      <c r="R144" s="64">
        <f t="array" ref="R144">IFERROR(INDEX(Attività!$H$2:$H$1000, MATCH(P144, IF(Attività!$B$2:$B$1000=A144, Attività!$C$2:$C$1000), 0)), "")</f>
        <v>0</v>
      </c>
      <c r="S144" s="64" t="str">
        <f t="shared" si="19"/>
        <v/>
      </c>
      <c r="U144" s="58" t="str">
        <f t="shared" ca="1" si="21"/>
        <v/>
      </c>
      <c r="V144" s="57" t="str">
        <f t="shared" ca="1" si="22"/>
        <v/>
      </c>
    </row>
    <row r="145" spans="1:22" x14ac:dyDescent="0.25">
      <c r="A145" s="57" t="str">
        <f t="shared" si="16"/>
        <v/>
      </c>
      <c r="B145" s="58" t="str">
        <f t="shared" si="17"/>
        <v/>
      </c>
      <c r="J145" s="24">
        <f t="array" ref="J145">IFERROR(INDEX(Attività!$F$2:$F$1000, MATCH(P145, IF(Attività!$B$2:$B$1000=A145, Attività!$C$2:$C$1000), 0)), "")</f>
        <v>0</v>
      </c>
      <c r="K145" s="57" t="str">
        <f t="shared" si="23"/>
        <v/>
      </c>
      <c r="N145" s="62" t="str">
        <f>IF(K145="","",VLOOKUP(K145,StatiLead[],2,FALSE))</f>
        <v/>
      </c>
      <c r="O145" s="63" t="str">
        <f t="shared" si="18"/>
        <v/>
      </c>
      <c r="P145" s="64">
        <f t="array" ref="P145">MAX(IF(Attività!$B$2:$B$1000=A145, Attività!$C$2:$C$1000))</f>
        <v>0</v>
      </c>
      <c r="Q145" s="64" t="str">
        <f t="shared" si="20"/>
        <v/>
      </c>
      <c r="R145" s="64">
        <f t="array" ref="R145">IFERROR(INDEX(Attività!$H$2:$H$1000, MATCH(P145, IF(Attività!$B$2:$B$1000=A145, Attività!$C$2:$C$1000), 0)), "")</f>
        <v>0</v>
      </c>
      <c r="S145" s="64" t="str">
        <f t="shared" si="19"/>
        <v/>
      </c>
      <c r="U145" s="58" t="str">
        <f t="shared" ca="1" si="21"/>
        <v/>
      </c>
      <c r="V145" s="57" t="str">
        <f t="shared" ca="1" si="22"/>
        <v/>
      </c>
    </row>
    <row r="146" spans="1:22" x14ac:dyDescent="0.25">
      <c r="A146" s="57" t="str">
        <f t="shared" si="16"/>
        <v/>
      </c>
      <c r="B146" s="58" t="str">
        <f t="shared" si="17"/>
        <v/>
      </c>
      <c r="J146" s="24">
        <f t="array" ref="J146">IFERROR(INDEX(Attività!$F$2:$F$1000, MATCH(P146, IF(Attività!$B$2:$B$1000=A146, Attività!$C$2:$C$1000), 0)), "")</f>
        <v>0</v>
      </c>
      <c r="K146" s="57" t="str">
        <f t="shared" si="23"/>
        <v/>
      </c>
      <c r="N146" s="62" t="str">
        <f>IF(K146="","",VLOOKUP(K146,StatiLead[],2,FALSE))</f>
        <v/>
      </c>
      <c r="O146" s="63" t="str">
        <f t="shared" si="18"/>
        <v/>
      </c>
      <c r="P146" s="64">
        <f t="array" ref="P146">MAX(IF(Attività!$B$2:$B$1000=A146, Attività!$C$2:$C$1000))</f>
        <v>0</v>
      </c>
      <c r="Q146" s="64" t="str">
        <f t="shared" si="20"/>
        <v/>
      </c>
      <c r="R146" s="64">
        <f t="array" ref="R146">IFERROR(INDEX(Attività!$H$2:$H$1000, MATCH(P146, IF(Attività!$B$2:$B$1000=A146, Attività!$C$2:$C$1000), 0)), "")</f>
        <v>0</v>
      </c>
      <c r="S146" s="64" t="str">
        <f t="shared" si="19"/>
        <v/>
      </c>
      <c r="U146" s="58" t="str">
        <f t="shared" ca="1" si="21"/>
        <v/>
      </c>
      <c r="V146" s="57" t="str">
        <f t="shared" ca="1" si="22"/>
        <v/>
      </c>
    </row>
    <row r="147" spans="1:22" x14ac:dyDescent="0.25">
      <c r="A147" s="57" t="str">
        <f t="shared" si="16"/>
        <v/>
      </c>
      <c r="B147" s="58" t="str">
        <f t="shared" si="17"/>
        <v/>
      </c>
      <c r="J147" s="24">
        <f t="array" ref="J147">IFERROR(INDEX(Attività!$F$2:$F$1000, MATCH(P147, IF(Attività!$B$2:$B$1000=A147, Attività!$C$2:$C$1000), 0)), "")</f>
        <v>0</v>
      </c>
      <c r="K147" s="57" t="str">
        <f t="shared" si="23"/>
        <v/>
      </c>
      <c r="N147" s="62" t="str">
        <f>IF(K147="","",VLOOKUP(K147,StatiLead[],2,FALSE))</f>
        <v/>
      </c>
      <c r="O147" s="63" t="str">
        <f t="shared" si="18"/>
        <v/>
      </c>
      <c r="P147" s="64">
        <f t="array" ref="P147">MAX(IF(Attività!$B$2:$B$1000=A147, Attività!$C$2:$C$1000))</f>
        <v>0</v>
      </c>
      <c r="Q147" s="64" t="str">
        <f t="shared" si="20"/>
        <v/>
      </c>
      <c r="R147" s="64">
        <f t="array" ref="R147">IFERROR(INDEX(Attività!$H$2:$H$1000, MATCH(P147, IF(Attività!$B$2:$B$1000=A147, Attività!$C$2:$C$1000), 0)), "")</f>
        <v>0</v>
      </c>
      <c r="S147" s="64" t="str">
        <f t="shared" si="19"/>
        <v/>
      </c>
      <c r="U147" s="58" t="str">
        <f t="shared" ca="1" si="21"/>
        <v/>
      </c>
      <c r="V147" s="57" t="str">
        <f t="shared" ca="1" si="22"/>
        <v/>
      </c>
    </row>
    <row r="148" spans="1:22" x14ac:dyDescent="0.25">
      <c r="A148" s="57" t="str">
        <f t="shared" si="16"/>
        <v/>
      </c>
      <c r="B148" s="58" t="str">
        <f t="shared" si="17"/>
        <v/>
      </c>
      <c r="J148" s="24">
        <f t="array" ref="J148">IFERROR(INDEX(Attività!$F$2:$F$1000, MATCH(P148, IF(Attività!$B$2:$B$1000=A148, Attività!$C$2:$C$1000), 0)), "")</f>
        <v>0</v>
      </c>
      <c r="K148" s="57" t="str">
        <f t="shared" si="23"/>
        <v/>
      </c>
      <c r="N148" s="62" t="str">
        <f>IF(K148="","",VLOOKUP(K148,StatiLead[],2,FALSE))</f>
        <v/>
      </c>
      <c r="O148" s="63" t="str">
        <f t="shared" si="18"/>
        <v/>
      </c>
      <c r="P148" s="64">
        <f t="array" ref="P148">MAX(IF(Attività!$B$2:$B$1000=A148, Attività!$C$2:$C$1000))</f>
        <v>0</v>
      </c>
      <c r="Q148" s="64" t="str">
        <f t="shared" si="20"/>
        <v/>
      </c>
      <c r="R148" s="64">
        <f t="array" ref="R148">IFERROR(INDEX(Attività!$H$2:$H$1000, MATCH(P148, IF(Attività!$B$2:$B$1000=A148, Attività!$C$2:$C$1000), 0)), "")</f>
        <v>0</v>
      </c>
      <c r="S148" s="64" t="str">
        <f t="shared" si="19"/>
        <v/>
      </c>
      <c r="U148" s="58" t="str">
        <f t="shared" ca="1" si="21"/>
        <v/>
      </c>
      <c r="V148" s="57" t="str">
        <f t="shared" ca="1" si="22"/>
        <v/>
      </c>
    </row>
    <row r="149" spans="1:22" x14ac:dyDescent="0.25">
      <c r="A149" s="57" t="str">
        <f t="shared" si="16"/>
        <v/>
      </c>
      <c r="B149" s="58" t="str">
        <f t="shared" si="17"/>
        <v/>
      </c>
      <c r="J149" s="24">
        <f t="array" ref="J149">IFERROR(INDEX(Attività!$F$2:$F$1000, MATCH(P149, IF(Attività!$B$2:$B$1000=A149, Attività!$C$2:$C$1000), 0)), "")</f>
        <v>0</v>
      </c>
      <c r="K149" s="57" t="str">
        <f t="shared" si="23"/>
        <v/>
      </c>
      <c r="N149" s="62" t="str">
        <f>IF(K149="","",VLOOKUP(K149,StatiLead[],2,FALSE))</f>
        <v/>
      </c>
      <c r="O149" s="63" t="str">
        <f t="shared" si="18"/>
        <v/>
      </c>
      <c r="P149" s="64">
        <f t="array" ref="P149">MAX(IF(Attività!$B$2:$B$1000=A149, Attività!$C$2:$C$1000))</f>
        <v>0</v>
      </c>
      <c r="Q149" s="64" t="str">
        <f t="shared" si="20"/>
        <v/>
      </c>
      <c r="R149" s="64">
        <f t="array" ref="R149">IFERROR(INDEX(Attività!$H$2:$H$1000, MATCH(P149, IF(Attività!$B$2:$B$1000=A149, Attività!$C$2:$C$1000), 0)), "")</f>
        <v>0</v>
      </c>
      <c r="S149" s="64" t="str">
        <f t="shared" si="19"/>
        <v/>
      </c>
      <c r="U149" s="58" t="str">
        <f t="shared" ca="1" si="21"/>
        <v/>
      </c>
      <c r="V149" s="57" t="str">
        <f t="shared" ca="1" si="22"/>
        <v/>
      </c>
    </row>
    <row r="150" spans="1:22" x14ac:dyDescent="0.25">
      <c r="A150" s="57" t="str">
        <f t="shared" si="16"/>
        <v/>
      </c>
      <c r="B150" s="58" t="str">
        <f t="shared" si="17"/>
        <v/>
      </c>
      <c r="J150" s="24">
        <f t="array" ref="J150">IFERROR(INDEX(Attività!$F$2:$F$1000, MATCH(P150, IF(Attività!$B$2:$B$1000=A150, Attività!$C$2:$C$1000), 0)), "")</f>
        <v>0</v>
      </c>
      <c r="K150" s="57" t="str">
        <f t="shared" si="23"/>
        <v/>
      </c>
      <c r="N150" s="62" t="str">
        <f>IF(K150="","",VLOOKUP(K150,StatiLead[],2,FALSE))</f>
        <v/>
      </c>
      <c r="O150" s="63" t="str">
        <f t="shared" si="18"/>
        <v/>
      </c>
      <c r="P150" s="64">
        <f t="array" ref="P150">MAX(IF(Attività!$B$2:$B$1000=A150, Attività!$C$2:$C$1000))</f>
        <v>0</v>
      </c>
      <c r="Q150" s="64" t="str">
        <f t="shared" si="20"/>
        <v/>
      </c>
      <c r="R150" s="64">
        <f t="array" ref="R150">IFERROR(INDEX(Attività!$H$2:$H$1000, MATCH(P150, IF(Attività!$B$2:$B$1000=A150, Attività!$C$2:$C$1000), 0)), "")</f>
        <v>0</v>
      </c>
      <c r="S150" s="64" t="str">
        <f t="shared" si="19"/>
        <v/>
      </c>
      <c r="U150" s="58" t="str">
        <f t="shared" ca="1" si="21"/>
        <v/>
      </c>
      <c r="V150" s="57" t="str">
        <f t="shared" ca="1" si="22"/>
        <v/>
      </c>
    </row>
    <row r="151" spans="1:22" x14ac:dyDescent="0.25">
      <c r="A151" s="57" t="str">
        <f t="shared" si="16"/>
        <v/>
      </c>
      <c r="B151" s="58" t="str">
        <f t="shared" si="17"/>
        <v/>
      </c>
      <c r="J151" s="24">
        <f t="array" ref="J151">IFERROR(INDEX(Attività!$F$2:$F$1000, MATCH(P151, IF(Attività!$B$2:$B$1000=A151, Attività!$C$2:$C$1000), 0)), "")</f>
        <v>0</v>
      </c>
      <c r="K151" s="57" t="str">
        <f t="shared" si="23"/>
        <v/>
      </c>
      <c r="N151" s="62" t="str">
        <f>IF(K151="","",VLOOKUP(K151,StatiLead[],2,FALSE))</f>
        <v/>
      </c>
      <c r="O151" s="63" t="str">
        <f t="shared" si="18"/>
        <v/>
      </c>
      <c r="P151" s="64">
        <f t="array" ref="P151">MAX(IF(Attività!$B$2:$B$1000=A151, Attività!$C$2:$C$1000))</f>
        <v>0</v>
      </c>
      <c r="Q151" s="64" t="str">
        <f t="shared" si="20"/>
        <v/>
      </c>
      <c r="R151" s="64">
        <f t="array" ref="R151">IFERROR(INDEX(Attività!$H$2:$H$1000, MATCH(P151, IF(Attività!$B$2:$B$1000=A151, Attività!$C$2:$C$1000), 0)), "")</f>
        <v>0</v>
      </c>
      <c r="S151" s="64" t="str">
        <f t="shared" si="19"/>
        <v/>
      </c>
      <c r="U151" s="58" t="str">
        <f t="shared" ca="1" si="21"/>
        <v/>
      </c>
      <c r="V151" s="57" t="str">
        <f t="shared" ca="1" si="22"/>
        <v/>
      </c>
    </row>
    <row r="152" spans="1:22" x14ac:dyDescent="0.25">
      <c r="A152" s="57" t="str">
        <f t="shared" si="16"/>
        <v/>
      </c>
      <c r="B152" s="58" t="str">
        <f t="shared" si="17"/>
        <v/>
      </c>
      <c r="J152" s="24">
        <f t="array" ref="J152">IFERROR(INDEX(Attività!$F$2:$F$1000, MATCH(P152, IF(Attività!$B$2:$B$1000=A152, Attività!$C$2:$C$1000), 0)), "")</f>
        <v>0</v>
      </c>
      <c r="K152" s="57" t="str">
        <f t="shared" si="23"/>
        <v/>
      </c>
      <c r="N152" s="62" t="str">
        <f>IF(K152="","",VLOOKUP(K152,StatiLead[],2,FALSE))</f>
        <v/>
      </c>
      <c r="O152" s="63" t="str">
        <f t="shared" si="18"/>
        <v/>
      </c>
      <c r="P152" s="64">
        <f t="array" ref="P152">MAX(IF(Attività!$B$2:$B$1000=A152, Attività!$C$2:$C$1000))</f>
        <v>0</v>
      </c>
      <c r="Q152" s="64" t="str">
        <f t="shared" si="20"/>
        <v/>
      </c>
      <c r="R152" s="64">
        <f t="array" ref="R152">IFERROR(INDEX(Attività!$H$2:$H$1000, MATCH(P152, IF(Attività!$B$2:$B$1000=A152, Attività!$C$2:$C$1000), 0)), "")</f>
        <v>0</v>
      </c>
      <c r="S152" s="64" t="str">
        <f t="shared" si="19"/>
        <v/>
      </c>
      <c r="U152" s="58" t="str">
        <f t="shared" ca="1" si="21"/>
        <v/>
      </c>
      <c r="V152" s="57" t="str">
        <f t="shared" ca="1" si="22"/>
        <v/>
      </c>
    </row>
    <row r="153" spans="1:22" x14ac:dyDescent="0.25">
      <c r="A153" s="57" t="str">
        <f t="shared" si="16"/>
        <v/>
      </c>
      <c r="B153" s="58" t="str">
        <f t="shared" si="17"/>
        <v/>
      </c>
      <c r="J153" s="24">
        <f t="array" ref="J153">IFERROR(INDEX(Attività!$F$2:$F$1000, MATCH(P153, IF(Attività!$B$2:$B$1000=A153, Attività!$C$2:$C$1000), 0)), "")</f>
        <v>0</v>
      </c>
      <c r="K153" s="57" t="str">
        <f t="shared" si="23"/>
        <v/>
      </c>
      <c r="N153" s="62" t="str">
        <f>IF(K153="","",VLOOKUP(K153,StatiLead[],2,FALSE))</f>
        <v/>
      </c>
      <c r="O153" s="63" t="str">
        <f t="shared" si="18"/>
        <v/>
      </c>
      <c r="P153" s="64">
        <f t="array" ref="P153">MAX(IF(Attività!$B$2:$B$1000=A153, Attività!$C$2:$C$1000))</f>
        <v>0</v>
      </c>
      <c r="Q153" s="64" t="str">
        <f t="shared" si="20"/>
        <v/>
      </c>
      <c r="R153" s="64">
        <f t="array" ref="R153">IFERROR(INDEX(Attività!$H$2:$H$1000, MATCH(P153, IF(Attività!$B$2:$B$1000=A153, Attività!$C$2:$C$1000), 0)), "")</f>
        <v>0</v>
      </c>
      <c r="S153" s="64" t="str">
        <f t="shared" si="19"/>
        <v/>
      </c>
      <c r="U153" s="58" t="str">
        <f t="shared" ca="1" si="21"/>
        <v/>
      </c>
      <c r="V153" s="57" t="str">
        <f t="shared" ca="1" si="22"/>
        <v/>
      </c>
    </row>
    <row r="154" spans="1:22" x14ac:dyDescent="0.25">
      <c r="A154" s="57" t="str">
        <f t="shared" si="16"/>
        <v/>
      </c>
      <c r="B154" s="58" t="str">
        <f t="shared" si="17"/>
        <v/>
      </c>
      <c r="J154" s="24">
        <f t="array" ref="J154">IFERROR(INDEX(Attività!$F$2:$F$1000, MATCH(P154, IF(Attività!$B$2:$B$1000=A154, Attività!$C$2:$C$1000), 0)), "")</f>
        <v>0</v>
      </c>
      <c r="K154" s="57" t="str">
        <f t="shared" si="23"/>
        <v/>
      </c>
      <c r="N154" s="62" t="str">
        <f>IF(K154="","",VLOOKUP(K154,StatiLead[],2,FALSE))</f>
        <v/>
      </c>
      <c r="O154" s="63" t="str">
        <f t="shared" si="18"/>
        <v/>
      </c>
      <c r="P154" s="64">
        <f t="array" ref="P154">MAX(IF(Attività!$B$2:$B$1000=A154, Attività!$C$2:$C$1000))</f>
        <v>0</v>
      </c>
      <c r="Q154" s="64" t="str">
        <f t="shared" si="20"/>
        <v/>
      </c>
      <c r="R154" s="64">
        <f t="array" ref="R154">IFERROR(INDEX(Attività!$H$2:$H$1000, MATCH(P154, IF(Attività!$B$2:$B$1000=A154, Attività!$C$2:$C$1000), 0)), "")</f>
        <v>0</v>
      </c>
      <c r="S154" s="64" t="str">
        <f t="shared" si="19"/>
        <v/>
      </c>
      <c r="U154" s="58" t="str">
        <f t="shared" ca="1" si="21"/>
        <v/>
      </c>
      <c r="V154" s="57" t="str">
        <f t="shared" ca="1" si="22"/>
        <v/>
      </c>
    </row>
    <row r="155" spans="1:22" x14ac:dyDescent="0.25">
      <c r="A155" s="57" t="str">
        <f t="shared" si="16"/>
        <v/>
      </c>
      <c r="B155" s="58" t="str">
        <f t="shared" si="17"/>
        <v/>
      </c>
      <c r="J155" s="24">
        <f t="array" ref="J155">IFERROR(INDEX(Attività!$F$2:$F$1000, MATCH(P155, IF(Attività!$B$2:$B$1000=A155, Attività!$C$2:$C$1000), 0)), "")</f>
        <v>0</v>
      </c>
      <c r="K155" s="57" t="str">
        <f t="shared" si="23"/>
        <v/>
      </c>
      <c r="N155" s="62" t="str">
        <f>IF(K155="","",VLOOKUP(K155,StatiLead[],2,FALSE))</f>
        <v/>
      </c>
      <c r="O155" s="63" t="str">
        <f t="shared" si="18"/>
        <v/>
      </c>
      <c r="P155" s="64">
        <f t="array" ref="P155">MAX(IF(Attività!$B$2:$B$1000=A155, Attività!$C$2:$C$1000))</f>
        <v>0</v>
      </c>
      <c r="Q155" s="64" t="str">
        <f t="shared" si="20"/>
        <v/>
      </c>
      <c r="R155" s="64">
        <f t="array" ref="R155">IFERROR(INDEX(Attività!$H$2:$H$1000, MATCH(P155, IF(Attività!$B$2:$B$1000=A155, Attività!$C$2:$C$1000), 0)), "")</f>
        <v>0</v>
      </c>
      <c r="S155" s="64" t="str">
        <f t="shared" si="19"/>
        <v/>
      </c>
      <c r="U155" s="58" t="str">
        <f t="shared" ca="1" si="21"/>
        <v/>
      </c>
      <c r="V155" s="57" t="str">
        <f t="shared" ca="1" si="22"/>
        <v/>
      </c>
    </row>
    <row r="156" spans="1:22" x14ac:dyDescent="0.25">
      <c r="A156" s="57" t="str">
        <f t="shared" si="16"/>
        <v/>
      </c>
      <c r="B156" s="58" t="str">
        <f t="shared" si="17"/>
        <v/>
      </c>
      <c r="J156" s="24">
        <f t="array" ref="J156">IFERROR(INDEX(Attività!$F$2:$F$1000, MATCH(P156, IF(Attività!$B$2:$B$1000=A156, Attività!$C$2:$C$1000), 0)), "")</f>
        <v>0</v>
      </c>
      <c r="K156" s="57" t="str">
        <f t="shared" si="23"/>
        <v/>
      </c>
      <c r="N156" s="62" t="str">
        <f>IF(K156="","",VLOOKUP(K156,StatiLead[],2,FALSE))</f>
        <v/>
      </c>
      <c r="O156" s="63" t="str">
        <f t="shared" si="18"/>
        <v/>
      </c>
      <c r="P156" s="64">
        <f t="array" ref="P156">MAX(IF(Attività!$B$2:$B$1000=A156, Attività!$C$2:$C$1000))</f>
        <v>0</v>
      </c>
      <c r="Q156" s="64" t="str">
        <f t="shared" si="20"/>
        <v/>
      </c>
      <c r="R156" s="64">
        <f t="array" ref="R156">IFERROR(INDEX(Attività!$H$2:$H$1000, MATCH(P156, IF(Attività!$B$2:$B$1000=A156, Attività!$C$2:$C$1000), 0)), "")</f>
        <v>0</v>
      </c>
      <c r="S156" s="64" t="str">
        <f t="shared" si="19"/>
        <v/>
      </c>
      <c r="U156" s="58" t="str">
        <f t="shared" ca="1" si="21"/>
        <v/>
      </c>
      <c r="V156" s="57" t="str">
        <f t="shared" ca="1" si="22"/>
        <v/>
      </c>
    </row>
    <row r="157" spans="1:22" x14ac:dyDescent="0.25">
      <c r="A157" s="57" t="str">
        <f t="shared" si="16"/>
        <v/>
      </c>
      <c r="B157" s="58" t="str">
        <f t="shared" si="17"/>
        <v/>
      </c>
      <c r="J157" s="24">
        <f t="array" ref="J157">IFERROR(INDEX(Attività!$F$2:$F$1000, MATCH(P157, IF(Attività!$B$2:$B$1000=A157, Attività!$C$2:$C$1000), 0)), "")</f>
        <v>0</v>
      </c>
      <c r="K157" s="57" t="str">
        <f t="shared" si="23"/>
        <v/>
      </c>
      <c r="N157" s="62" t="str">
        <f>IF(K157="","",VLOOKUP(K157,StatiLead[],2,FALSE))</f>
        <v/>
      </c>
      <c r="O157" s="63" t="str">
        <f t="shared" si="18"/>
        <v/>
      </c>
      <c r="P157" s="64">
        <f t="array" ref="P157">MAX(IF(Attività!$B$2:$B$1000=A157, Attività!$C$2:$C$1000))</f>
        <v>0</v>
      </c>
      <c r="Q157" s="64" t="str">
        <f t="shared" si="20"/>
        <v/>
      </c>
      <c r="R157" s="64">
        <f t="array" ref="R157">IFERROR(INDEX(Attività!$H$2:$H$1000, MATCH(P157, IF(Attività!$B$2:$B$1000=A157, Attività!$C$2:$C$1000), 0)), "")</f>
        <v>0</v>
      </c>
      <c r="S157" s="64" t="str">
        <f t="shared" si="19"/>
        <v/>
      </c>
      <c r="U157" s="58" t="str">
        <f t="shared" ca="1" si="21"/>
        <v/>
      </c>
      <c r="V157" s="57" t="str">
        <f t="shared" ca="1" si="22"/>
        <v/>
      </c>
    </row>
    <row r="158" spans="1:22" x14ac:dyDescent="0.25">
      <c r="A158" s="57" t="str">
        <f t="shared" si="16"/>
        <v/>
      </c>
      <c r="B158" s="58" t="str">
        <f t="shared" si="17"/>
        <v/>
      </c>
      <c r="J158" s="24">
        <f t="array" ref="J158">IFERROR(INDEX(Attività!$F$2:$F$1000, MATCH(P158, IF(Attività!$B$2:$B$1000=A158, Attività!$C$2:$C$1000), 0)), "")</f>
        <v>0</v>
      </c>
      <c r="K158" s="57" t="str">
        <f t="shared" si="23"/>
        <v/>
      </c>
      <c r="N158" s="62" t="str">
        <f>IF(K158="","",VLOOKUP(K158,StatiLead[],2,FALSE))</f>
        <v/>
      </c>
      <c r="O158" s="63" t="str">
        <f t="shared" si="18"/>
        <v/>
      </c>
      <c r="P158" s="64">
        <f t="array" ref="P158">MAX(IF(Attività!$B$2:$B$1000=A158, Attività!$C$2:$C$1000))</f>
        <v>0</v>
      </c>
      <c r="Q158" s="64" t="str">
        <f t="shared" si="20"/>
        <v/>
      </c>
      <c r="R158" s="64">
        <f t="array" ref="R158">IFERROR(INDEX(Attività!$H$2:$H$1000, MATCH(P158, IF(Attività!$B$2:$B$1000=A158, Attività!$C$2:$C$1000), 0)), "")</f>
        <v>0</v>
      </c>
      <c r="S158" s="64" t="str">
        <f t="shared" si="19"/>
        <v/>
      </c>
      <c r="U158" s="58" t="str">
        <f t="shared" ca="1" si="21"/>
        <v/>
      </c>
      <c r="V158" s="57" t="str">
        <f t="shared" ca="1" si="22"/>
        <v/>
      </c>
    </row>
    <row r="159" spans="1:22" x14ac:dyDescent="0.25">
      <c r="A159" s="57" t="str">
        <f t="shared" si="16"/>
        <v/>
      </c>
      <c r="B159" s="58" t="str">
        <f t="shared" si="17"/>
        <v/>
      </c>
      <c r="J159" s="24">
        <f t="array" ref="J159">IFERROR(INDEX(Attività!$F$2:$F$1000, MATCH(P159, IF(Attività!$B$2:$B$1000=A159, Attività!$C$2:$C$1000), 0)), "")</f>
        <v>0</v>
      </c>
      <c r="K159" s="57" t="str">
        <f t="shared" si="23"/>
        <v/>
      </c>
      <c r="N159" s="62" t="str">
        <f>IF(K159="","",VLOOKUP(K159,StatiLead[],2,FALSE))</f>
        <v/>
      </c>
      <c r="O159" s="63" t="str">
        <f t="shared" si="18"/>
        <v/>
      </c>
      <c r="P159" s="64">
        <f t="array" ref="P159">MAX(IF(Attività!$B$2:$B$1000=A159, Attività!$C$2:$C$1000))</f>
        <v>0</v>
      </c>
      <c r="Q159" s="64" t="str">
        <f t="shared" si="20"/>
        <v/>
      </c>
      <c r="R159" s="64">
        <f t="array" ref="R159">IFERROR(INDEX(Attività!$H$2:$H$1000, MATCH(P159, IF(Attività!$B$2:$B$1000=A159, Attività!$C$2:$C$1000), 0)), "")</f>
        <v>0</v>
      </c>
      <c r="S159" s="64" t="str">
        <f t="shared" si="19"/>
        <v/>
      </c>
      <c r="U159" s="58" t="str">
        <f t="shared" ca="1" si="21"/>
        <v/>
      </c>
      <c r="V159" s="57" t="str">
        <f t="shared" ca="1" si="22"/>
        <v/>
      </c>
    </row>
    <row r="160" spans="1:22" x14ac:dyDescent="0.25">
      <c r="A160" s="57" t="str">
        <f t="shared" si="16"/>
        <v/>
      </c>
      <c r="B160" s="58" t="str">
        <f t="shared" si="17"/>
        <v/>
      </c>
      <c r="J160" s="24">
        <f t="array" ref="J160">IFERROR(INDEX(Attività!$F$2:$F$1000, MATCH(P160, IF(Attività!$B$2:$B$1000=A160, Attività!$C$2:$C$1000), 0)), "")</f>
        <v>0</v>
      </c>
      <c r="K160" s="57" t="str">
        <f t="shared" si="23"/>
        <v/>
      </c>
      <c r="N160" s="62" t="str">
        <f>IF(K160="","",VLOOKUP(K160,StatiLead[],2,FALSE))</f>
        <v/>
      </c>
      <c r="O160" s="63" t="str">
        <f t="shared" si="18"/>
        <v/>
      </c>
      <c r="P160" s="64">
        <f t="array" ref="P160">MAX(IF(Attività!$B$2:$B$1000=A160, Attività!$C$2:$C$1000))</f>
        <v>0</v>
      </c>
      <c r="Q160" s="64" t="str">
        <f t="shared" si="20"/>
        <v/>
      </c>
      <c r="R160" s="64">
        <f t="array" ref="R160">IFERROR(INDEX(Attività!$H$2:$H$1000, MATCH(P160, IF(Attività!$B$2:$B$1000=A160, Attività!$C$2:$C$1000), 0)), "")</f>
        <v>0</v>
      </c>
      <c r="S160" s="64" t="str">
        <f t="shared" si="19"/>
        <v/>
      </c>
      <c r="U160" s="58" t="str">
        <f t="shared" ca="1" si="21"/>
        <v/>
      </c>
      <c r="V160" s="57" t="str">
        <f t="shared" ca="1" si="22"/>
        <v/>
      </c>
    </row>
    <row r="161" spans="1:22" x14ac:dyDescent="0.25">
      <c r="A161" s="57" t="str">
        <f t="shared" si="16"/>
        <v/>
      </c>
      <c r="B161" s="58" t="str">
        <f t="shared" si="17"/>
        <v/>
      </c>
      <c r="J161" s="24">
        <f t="array" ref="J161">IFERROR(INDEX(Attività!$F$2:$F$1000, MATCH(P161, IF(Attività!$B$2:$B$1000=A161, Attività!$C$2:$C$1000), 0)), "")</f>
        <v>0</v>
      </c>
      <c r="K161" s="57" t="str">
        <f t="shared" si="23"/>
        <v/>
      </c>
      <c r="N161" s="62" t="str">
        <f>IF(K161="","",VLOOKUP(K161,StatiLead[],2,FALSE))</f>
        <v/>
      </c>
      <c r="O161" s="63" t="str">
        <f t="shared" si="18"/>
        <v/>
      </c>
      <c r="P161" s="64">
        <f t="array" ref="P161">MAX(IF(Attività!$B$2:$B$1000=A161, Attività!$C$2:$C$1000))</f>
        <v>0</v>
      </c>
      <c r="Q161" s="64" t="str">
        <f t="shared" si="20"/>
        <v/>
      </c>
      <c r="R161" s="64">
        <f t="array" ref="R161">IFERROR(INDEX(Attività!$H$2:$H$1000, MATCH(P161, IF(Attività!$B$2:$B$1000=A161, Attività!$C$2:$C$1000), 0)), "")</f>
        <v>0</v>
      </c>
      <c r="S161" s="64" t="str">
        <f t="shared" si="19"/>
        <v/>
      </c>
      <c r="U161" s="58" t="str">
        <f t="shared" ca="1" si="21"/>
        <v/>
      </c>
      <c r="V161" s="57" t="str">
        <f t="shared" ca="1" si="22"/>
        <v/>
      </c>
    </row>
    <row r="162" spans="1:22" x14ac:dyDescent="0.25">
      <c r="A162" s="57" t="str">
        <f t="shared" si="16"/>
        <v/>
      </c>
      <c r="B162" s="58" t="str">
        <f t="shared" si="17"/>
        <v/>
      </c>
      <c r="J162" s="24">
        <f t="array" ref="J162">IFERROR(INDEX(Attività!$F$2:$F$1000, MATCH(P162, IF(Attività!$B$2:$B$1000=A162, Attività!$C$2:$C$1000), 0)), "")</f>
        <v>0</v>
      </c>
      <c r="K162" s="57" t="str">
        <f t="shared" si="23"/>
        <v/>
      </c>
      <c r="N162" s="62" t="str">
        <f>IF(K162="","",VLOOKUP(K162,StatiLead[],2,FALSE))</f>
        <v/>
      </c>
      <c r="O162" s="63" t="str">
        <f t="shared" si="18"/>
        <v/>
      </c>
      <c r="P162" s="64">
        <f t="array" ref="P162">MAX(IF(Attività!$B$2:$B$1000=A162, Attività!$C$2:$C$1000))</f>
        <v>0</v>
      </c>
      <c r="Q162" s="64" t="str">
        <f t="shared" si="20"/>
        <v/>
      </c>
      <c r="R162" s="64">
        <f t="array" ref="R162">IFERROR(INDEX(Attività!$H$2:$H$1000, MATCH(P162, IF(Attività!$B$2:$B$1000=A162, Attività!$C$2:$C$1000), 0)), "")</f>
        <v>0</v>
      </c>
      <c r="S162" s="64" t="str">
        <f t="shared" si="19"/>
        <v/>
      </c>
      <c r="U162" s="58" t="str">
        <f t="shared" ca="1" si="21"/>
        <v/>
      </c>
      <c r="V162" s="57" t="str">
        <f t="shared" ca="1" si="22"/>
        <v/>
      </c>
    </row>
    <row r="163" spans="1:22" x14ac:dyDescent="0.25">
      <c r="A163" s="57" t="str">
        <f t="shared" si="16"/>
        <v/>
      </c>
      <c r="B163" s="58" t="str">
        <f t="shared" si="17"/>
        <v/>
      </c>
      <c r="J163" s="24">
        <f t="array" ref="J163">IFERROR(INDEX(Attività!$F$2:$F$1000, MATCH(P163, IF(Attività!$B$2:$B$1000=A163, Attività!$C$2:$C$1000), 0)), "")</f>
        <v>0</v>
      </c>
      <c r="K163" s="57" t="str">
        <f t="shared" si="23"/>
        <v/>
      </c>
      <c r="N163" s="62" t="str">
        <f>IF(K163="","",VLOOKUP(K163,StatiLead[],2,FALSE))</f>
        <v/>
      </c>
      <c r="O163" s="63" t="str">
        <f t="shared" si="18"/>
        <v/>
      </c>
      <c r="P163" s="64">
        <f t="array" ref="P163">MAX(IF(Attività!$B$2:$B$1000=A163, Attività!$C$2:$C$1000))</f>
        <v>0</v>
      </c>
      <c r="Q163" s="64" t="str">
        <f t="shared" si="20"/>
        <v/>
      </c>
      <c r="R163" s="64">
        <f t="array" ref="R163">IFERROR(INDEX(Attività!$H$2:$H$1000, MATCH(P163, IF(Attività!$B$2:$B$1000=A163, Attività!$C$2:$C$1000), 0)), "")</f>
        <v>0</v>
      </c>
      <c r="S163" s="64" t="str">
        <f t="shared" si="19"/>
        <v/>
      </c>
      <c r="U163" s="58" t="str">
        <f t="shared" ca="1" si="21"/>
        <v/>
      </c>
      <c r="V163" s="57" t="str">
        <f t="shared" ca="1" si="22"/>
        <v/>
      </c>
    </row>
    <row r="164" spans="1:22" x14ac:dyDescent="0.25">
      <c r="A164" s="57" t="str">
        <f t="shared" si="16"/>
        <v/>
      </c>
      <c r="B164" s="58" t="str">
        <f t="shared" si="17"/>
        <v/>
      </c>
      <c r="J164" s="24">
        <f t="array" ref="J164">IFERROR(INDEX(Attività!$F$2:$F$1000, MATCH(P164, IF(Attività!$B$2:$B$1000=A164, Attività!$C$2:$C$1000), 0)), "")</f>
        <v>0</v>
      </c>
      <c r="K164" s="57" t="str">
        <f t="shared" si="23"/>
        <v/>
      </c>
      <c r="N164" s="62" t="str">
        <f>IF(K164="","",VLOOKUP(K164,StatiLead[],2,FALSE))</f>
        <v/>
      </c>
      <c r="O164" s="63" t="str">
        <f t="shared" si="18"/>
        <v/>
      </c>
      <c r="P164" s="64">
        <f t="array" ref="P164">MAX(IF(Attività!$B$2:$B$1000=A164, Attività!$C$2:$C$1000))</f>
        <v>0</v>
      </c>
      <c r="Q164" s="64" t="str">
        <f t="shared" si="20"/>
        <v/>
      </c>
      <c r="R164" s="64">
        <f t="array" ref="R164">IFERROR(INDEX(Attività!$H$2:$H$1000, MATCH(P164, IF(Attività!$B$2:$B$1000=A164, Attività!$C$2:$C$1000), 0)), "")</f>
        <v>0</v>
      </c>
      <c r="S164" s="64" t="str">
        <f t="shared" si="19"/>
        <v/>
      </c>
      <c r="U164" s="58" t="str">
        <f t="shared" ca="1" si="21"/>
        <v/>
      </c>
      <c r="V164" s="57" t="str">
        <f t="shared" ca="1" si="22"/>
        <v/>
      </c>
    </row>
    <row r="165" spans="1:22" x14ac:dyDescent="0.25">
      <c r="A165" s="57" t="str">
        <f t="shared" si="16"/>
        <v/>
      </c>
      <c r="B165" s="58" t="str">
        <f t="shared" si="17"/>
        <v/>
      </c>
      <c r="J165" s="24">
        <f t="array" ref="J165">IFERROR(INDEX(Attività!$F$2:$F$1000, MATCH(P165, IF(Attività!$B$2:$B$1000=A165, Attività!$C$2:$C$1000), 0)), "")</f>
        <v>0</v>
      </c>
      <c r="K165" s="57" t="str">
        <f t="shared" si="23"/>
        <v/>
      </c>
      <c r="N165" s="62" t="str">
        <f>IF(K165="","",VLOOKUP(K165,StatiLead[],2,FALSE))</f>
        <v/>
      </c>
      <c r="O165" s="63" t="str">
        <f t="shared" si="18"/>
        <v/>
      </c>
      <c r="P165" s="64">
        <f t="array" ref="P165">MAX(IF(Attività!$B$2:$B$1000=A165, Attività!$C$2:$C$1000))</f>
        <v>0</v>
      </c>
      <c r="Q165" s="64" t="str">
        <f t="shared" si="20"/>
        <v/>
      </c>
      <c r="R165" s="64">
        <f t="array" ref="R165">IFERROR(INDEX(Attività!$H$2:$H$1000, MATCH(P165, IF(Attività!$B$2:$B$1000=A165, Attività!$C$2:$C$1000), 0)), "")</f>
        <v>0</v>
      </c>
      <c r="S165" s="64" t="str">
        <f t="shared" si="19"/>
        <v/>
      </c>
      <c r="U165" s="58" t="str">
        <f t="shared" ca="1" si="21"/>
        <v/>
      </c>
      <c r="V165" s="57" t="str">
        <f t="shared" ca="1" si="22"/>
        <v/>
      </c>
    </row>
    <row r="166" spans="1:22" x14ac:dyDescent="0.25">
      <c r="A166" s="57" t="str">
        <f t="shared" si="16"/>
        <v/>
      </c>
      <c r="B166" s="58" t="str">
        <f t="shared" si="17"/>
        <v/>
      </c>
      <c r="J166" s="24">
        <f t="array" ref="J166">IFERROR(INDEX(Attività!$F$2:$F$1000, MATCH(P166, IF(Attività!$B$2:$B$1000=A166, Attività!$C$2:$C$1000), 0)), "")</f>
        <v>0</v>
      </c>
      <c r="K166" s="57" t="str">
        <f t="shared" si="23"/>
        <v/>
      </c>
      <c r="N166" s="62" t="str">
        <f>IF(K166="","",VLOOKUP(K166,StatiLead[],2,FALSE))</f>
        <v/>
      </c>
      <c r="O166" s="63" t="str">
        <f t="shared" si="18"/>
        <v/>
      </c>
      <c r="P166" s="64">
        <f t="array" ref="P166">MAX(IF(Attività!$B$2:$B$1000=A166, Attività!$C$2:$C$1000))</f>
        <v>0</v>
      </c>
      <c r="Q166" s="64" t="str">
        <f t="shared" si="20"/>
        <v/>
      </c>
      <c r="R166" s="64">
        <f t="array" ref="R166">IFERROR(INDEX(Attività!$H$2:$H$1000, MATCH(P166, IF(Attività!$B$2:$B$1000=A166, Attività!$C$2:$C$1000), 0)), "")</f>
        <v>0</v>
      </c>
      <c r="S166" s="64" t="str">
        <f t="shared" si="19"/>
        <v/>
      </c>
      <c r="U166" s="58" t="str">
        <f t="shared" ca="1" si="21"/>
        <v/>
      </c>
      <c r="V166" s="57" t="str">
        <f t="shared" ca="1" si="22"/>
        <v/>
      </c>
    </row>
    <row r="167" spans="1:22" x14ac:dyDescent="0.25">
      <c r="A167" s="57" t="str">
        <f t="shared" si="16"/>
        <v/>
      </c>
      <c r="B167" s="58" t="str">
        <f t="shared" si="17"/>
        <v/>
      </c>
      <c r="J167" s="24">
        <f t="array" ref="J167">IFERROR(INDEX(Attività!$F$2:$F$1000, MATCH(P167, IF(Attività!$B$2:$B$1000=A167, Attività!$C$2:$C$1000), 0)), "")</f>
        <v>0</v>
      </c>
      <c r="K167" s="57" t="str">
        <f t="shared" si="23"/>
        <v/>
      </c>
      <c r="N167" s="62" t="str">
        <f>IF(K167="","",VLOOKUP(K167,StatiLead[],2,FALSE))</f>
        <v/>
      </c>
      <c r="O167" s="63" t="str">
        <f t="shared" si="18"/>
        <v/>
      </c>
      <c r="P167" s="64">
        <f t="array" ref="P167">MAX(IF(Attività!$B$2:$B$1000=A167, Attività!$C$2:$C$1000))</f>
        <v>0</v>
      </c>
      <c r="Q167" s="64" t="str">
        <f t="shared" si="20"/>
        <v/>
      </c>
      <c r="R167" s="64">
        <f t="array" ref="R167">IFERROR(INDEX(Attività!$H$2:$H$1000, MATCH(P167, IF(Attività!$B$2:$B$1000=A167, Attività!$C$2:$C$1000), 0)), "")</f>
        <v>0</v>
      </c>
      <c r="S167" s="64" t="str">
        <f t="shared" si="19"/>
        <v/>
      </c>
      <c r="U167" s="58" t="str">
        <f t="shared" ca="1" si="21"/>
        <v/>
      </c>
      <c r="V167" s="57" t="str">
        <f t="shared" ca="1" si="22"/>
        <v/>
      </c>
    </row>
    <row r="168" spans="1:22" x14ac:dyDescent="0.25">
      <c r="A168" s="57" t="str">
        <f t="shared" si="16"/>
        <v/>
      </c>
      <c r="B168" s="58" t="str">
        <f t="shared" si="17"/>
        <v/>
      </c>
      <c r="J168" s="24">
        <f t="array" ref="J168">IFERROR(INDEX(Attività!$F$2:$F$1000, MATCH(P168, IF(Attività!$B$2:$B$1000=A168, Attività!$C$2:$C$1000), 0)), "")</f>
        <v>0</v>
      </c>
      <c r="K168" s="57" t="str">
        <f t="shared" si="23"/>
        <v/>
      </c>
      <c r="N168" s="62" t="str">
        <f>IF(K168="","",VLOOKUP(K168,StatiLead[],2,FALSE))</f>
        <v/>
      </c>
      <c r="O168" s="63" t="str">
        <f t="shared" si="18"/>
        <v/>
      </c>
      <c r="P168" s="64">
        <f t="array" ref="P168">MAX(IF(Attività!$B$2:$B$1000=A168, Attività!$C$2:$C$1000))</f>
        <v>0</v>
      </c>
      <c r="Q168" s="64" t="str">
        <f t="shared" si="20"/>
        <v/>
      </c>
      <c r="R168" s="64">
        <f t="array" ref="R168">IFERROR(INDEX(Attività!$H$2:$H$1000, MATCH(P168, IF(Attività!$B$2:$B$1000=A168, Attività!$C$2:$C$1000), 0)), "")</f>
        <v>0</v>
      </c>
      <c r="S168" s="64" t="str">
        <f t="shared" si="19"/>
        <v/>
      </c>
      <c r="U168" s="58" t="str">
        <f t="shared" ca="1" si="21"/>
        <v/>
      </c>
      <c r="V168" s="57" t="str">
        <f t="shared" ca="1" si="22"/>
        <v/>
      </c>
    </row>
    <row r="169" spans="1:22" x14ac:dyDescent="0.25">
      <c r="A169" s="57" t="str">
        <f t="shared" si="16"/>
        <v/>
      </c>
      <c r="B169" s="58" t="str">
        <f t="shared" si="17"/>
        <v/>
      </c>
      <c r="J169" s="24">
        <f t="array" ref="J169">IFERROR(INDEX(Attività!$F$2:$F$1000, MATCH(P169, IF(Attività!$B$2:$B$1000=A169, Attività!$C$2:$C$1000), 0)), "")</f>
        <v>0</v>
      </c>
      <c r="K169" s="57" t="str">
        <f t="shared" si="23"/>
        <v/>
      </c>
      <c r="N169" s="62" t="str">
        <f>IF(K169="","",VLOOKUP(K169,StatiLead[],2,FALSE))</f>
        <v/>
      </c>
      <c r="O169" s="63" t="str">
        <f t="shared" si="18"/>
        <v/>
      </c>
      <c r="P169" s="64">
        <f t="array" ref="P169">MAX(IF(Attività!$B$2:$B$1000=A169, Attività!$C$2:$C$1000))</f>
        <v>0</v>
      </c>
      <c r="Q169" s="64" t="str">
        <f t="shared" si="20"/>
        <v/>
      </c>
      <c r="R169" s="64">
        <f t="array" ref="R169">IFERROR(INDEX(Attività!$H$2:$H$1000, MATCH(P169, IF(Attività!$B$2:$B$1000=A169, Attività!$C$2:$C$1000), 0)), "")</f>
        <v>0</v>
      </c>
      <c r="S169" s="64" t="str">
        <f t="shared" si="19"/>
        <v/>
      </c>
      <c r="U169" s="58" t="str">
        <f t="shared" ca="1" si="21"/>
        <v/>
      </c>
      <c r="V169" s="57" t="str">
        <f t="shared" ca="1" si="22"/>
        <v/>
      </c>
    </row>
    <row r="170" spans="1:22" x14ac:dyDescent="0.25">
      <c r="A170" s="57" t="str">
        <f t="shared" si="16"/>
        <v/>
      </c>
      <c r="B170" s="58" t="str">
        <f t="shared" si="17"/>
        <v/>
      </c>
      <c r="J170" s="24">
        <f t="array" ref="J170">IFERROR(INDEX(Attività!$F$2:$F$1000, MATCH(P170, IF(Attività!$B$2:$B$1000=A170, Attività!$C$2:$C$1000), 0)), "")</f>
        <v>0</v>
      </c>
      <c r="K170" s="57" t="str">
        <f t="shared" si="23"/>
        <v/>
      </c>
      <c r="N170" s="62" t="str">
        <f>IF(K170="","",VLOOKUP(K170,StatiLead[],2,FALSE))</f>
        <v/>
      </c>
      <c r="O170" s="63" t="str">
        <f t="shared" si="18"/>
        <v/>
      </c>
      <c r="P170" s="64">
        <f t="array" ref="P170">MAX(IF(Attività!$B$2:$B$1000=A170, Attività!$C$2:$C$1000))</f>
        <v>0</v>
      </c>
      <c r="Q170" s="64" t="str">
        <f t="shared" si="20"/>
        <v/>
      </c>
      <c r="R170" s="64">
        <f t="array" ref="R170">IFERROR(INDEX(Attività!$H$2:$H$1000, MATCH(P170, IF(Attività!$B$2:$B$1000=A170, Attività!$C$2:$C$1000), 0)), "")</f>
        <v>0</v>
      </c>
      <c r="S170" s="64" t="str">
        <f t="shared" si="19"/>
        <v/>
      </c>
      <c r="U170" s="58" t="str">
        <f t="shared" ca="1" si="21"/>
        <v/>
      </c>
      <c r="V170" s="57" t="str">
        <f t="shared" ca="1" si="22"/>
        <v/>
      </c>
    </row>
    <row r="171" spans="1:22" x14ac:dyDescent="0.25">
      <c r="A171" s="57" t="str">
        <f t="shared" si="16"/>
        <v/>
      </c>
      <c r="B171" s="58" t="str">
        <f t="shared" si="17"/>
        <v/>
      </c>
      <c r="J171" s="24">
        <f t="array" ref="J171">IFERROR(INDEX(Attività!$F$2:$F$1000, MATCH(P171, IF(Attività!$B$2:$B$1000=A171, Attività!$C$2:$C$1000), 0)), "")</f>
        <v>0</v>
      </c>
      <c r="K171" s="57" t="str">
        <f t="shared" si="23"/>
        <v/>
      </c>
      <c r="N171" s="62" t="str">
        <f>IF(K171="","",VLOOKUP(K171,StatiLead[],2,FALSE))</f>
        <v/>
      </c>
      <c r="O171" s="63" t="str">
        <f t="shared" si="18"/>
        <v/>
      </c>
      <c r="P171" s="64">
        <f t="array" ref="P171">MAX(IF(Attività!$B$2:$B$1000=A171, Attività!$C$2:$C$1000))</f>
        <v>0</v>
      </c>
      <c r="Q171" s="64" t="str">
        <f t="shared" si="20"/>
        <v/>
      </c>
      <c r="R171" s="64">
        <f t="array" ref="R171">IFERROR(INDEX(Attività!$H$2:$H$1000, MATCH(P171, IF(Attività!$B$2:$B$1000=A171, Attività!$C$2:$C$1000), 0)), "")</f>
        <v>0</v>
      </c>
      <c r="S171" s="64" t="str">
        <f t="shared" si="19"/>
        <v/>
      </c>
      <c r="U171" s="58" t="str">
        <f t="shared" ca="1" si="21"/>
        <v/>
      </c>
      <c r="V171" s="57" t="str">
        <f t="shared" ca="1" si="22"/>
        <v/>
      </c>
    </row>
    <row r="172" spans="1:22" x14ac:dyDescent="0.25">
      <c r="A172" s="57" t="str">
        <f t="shared" si="16"/>
        <v/>
      </c>
      <c r="B172" s="58" t="str">
        <f t="shared" si="17"/>
        <v/>
      </c>
      <c r="J172" s="24">
        <f t="array" ref="J172">IFERROR(INDEX(Attività!$F$2:$F$1000, MATCH(P172, IF(Attività!$B$2:$B$1000=A172, Attività!$C$2:$C$1000), 0)), "")</f>
        <v>0</v>
      </c>
      <c r="K172" s="57" t="str">
        <f t="shared" si="23"/>
        <v/>
      </c>
      <c r="N172" s="62" t="str">
        <f>IF(K172="","",VLOOKUP(K172,StatiLead[],2,FALSE))</f>
        <v/>
      </c>
      <c r="O172" s="63" t="str">
        <f t="shared" si="18"/>
        <v/>
      </c>
      <c r="P172" s="64">
        <f t="array" ref="P172">MAX(IF(Attività!$B$2:$B$1000=A172, Attività!$C$2:$C$1000))</f>
        <v>0</v>
      </c>
      <c r="Q172" s="64" t="str">
        <f t="shared" si="20"/>
        <v/>
      </c>
      <c r="R172" s="64">
        <f t="array" ref="R172">IFERROR(INDEX(Attività!$H$2:$H$1000, MATCH(P172, IF(Attività!$B$2:$B$1000=A172, Attività!$C$2:$C$1000), 0)), "")</f>
        <v>0</v>
      </c>
      <c r="S172" s="64" t="str">
        <f t="shared" si="19"/>
        <v/>
      </c>
      <c r="U172" s="58" t="str">
        <f t="shared" ca="1" si="21"/>
        <v/>
      </c>
      <c r="V172" s="57" t="str">
        <f t="shared" ca="1" si="22"/>
        <v/>
      </c>
    </row>
    <row r="173" spans="1:22" x14ac:dyDescent="0.25">
      <c r="A173" s="57" t="str">
        <f t="shared" si="16"/>
        <v/>
      </c>
      <c r="B173" s="58" t="str">
        <f t="shared" si="17"/>
        <v/>
      </c>
      <c r="J173" s="24">
        <f t="array" ref="J173">IFERROR(INDEX(Attività!$F$2:$F$1000, MATCH(P173, IF(Attività!$B$2:$B$1000=A173, Attività!$C$2:$C$1000), 0)), "")</f>
        <v>0</v>
      </c>
      <c r="K173" s="57" t="str">
        <f t="shared" si="23"/>
        <v/>
      </c>
      <c r="N173" s="62" t="str">
        <f>IF(K173="","",VLOOKUP(K173,StatiLead[],2,FALSE))</f>
        <v/>
      </c>
      <c r="O173" s="63" t="str">
        <f t="shared" si="18"/>
        <v/>
      </c>
      <c r="P173" s="64">
        <f t="array" ref="P173">MAX(IF(Attività!$B$2:$B$1000=A173, Attività!$C$2:$C$1000))</f>
        <v>0</v>
      </c>
      <c r="Q173" s="64" t="str">
        <f t="shared" si="20"/>
        <v/>
      </c>
      <c r="R173" s="64">
        <f t="array" ref="R173">IFERROR(INDEX(Attività!$H$2:$H$1000, MATCH(P173, IF(Attività!$B$2:$B$1000=A173, Attività!$C$2:$C$1000), 0)), "")</f>
        <v>0</v>
      </c>
      <c r="S173" s="64" t="str">
        <f t="shared" si="19"/>
        <v/>
      </c>
      <c r="U173" s="58" t="str">
        <f t="shared" ca="1" si="21"/>
        <v/>
      </c>
      <c r="V173" s="57" t="str">
        <f t="shared" ca="1" si="22"/>
        <v/>
      </c>
    </row>
    <row r="174" spans="1:22" x14ac:dyDescent="0.25">
      <c r="A174" s="57" t="str">
        <f t="shared" si="16"/>
        <v/>
      </c>
      <c r="B174" s="58" t="str">
        <f t="shared" si="17"/>
        <v/>
      </c>
      <c r="J174" s="24">
        <f t="array" ref="J174">IFERROR(INDEX(Attività!$F$2:$F$1000, MATCH(P174, IF(Attività!$B$2:$B$1000=A174, Attività!$C$2:$C$1000), 0)), "")</f>
        <v>0</v>
      </c>
      <c r="K174" s="57" t="str">
        <f t="shared" si="23"/>
        <v/>
      </c>
      <c r="N174" s="62" t="str">
        <f>IF(K174="","",VLOOKUP(K174,StatiLead[],2,FALSE))</f>
        <v/>
      </c>
      <c r="O174" s="63" t="str">
        <f t="shared" si="18"/>
        <v/>
      </c>
      <c r="P174" s="64">
        <f t="array" ref="P174">MAX(IF(Attività!$B$2:$B$1000=A174, Attività!$C$2:$C$1000))</f>
        <v>0</v>
      </c>
      <c r="Q174" s="64" t="str">
        <f t="shared" si="20"/>
        <v/>
      </c>
      <c r="R174" s="64">
        <f t="array" ref="R174">IFERROR(INDEX(Attività!$H$2:$H$1000, MATCH(P174, IF(Attività!$B$2:$B$1000=A174, Attività!$C$2:$C$1000), 0)), "")</f>
        <v>0</v>
      </c>
      <c r="S174" s="64" t="str">
        <f t="shared" si="19"/>
        <v/>
      </c>
      <c r="U174" s="58" t="str">
        <f t="shared" ca="1" si="21"/>
        <v/>
      </c>
      <c r="V174" s="57" t="str">
        <f t="shared" ca="1" si="22"/>
        <v/>
      </c>
    </row>
    <row r="175" spans="1:22" x14ac:dyDescent="0.25">
      <c r="A175" s="57" t="str">
        <f t="shared" si="16"/>
        <v/>
      </c>
      <c r="B175" s="58" t="str">
        <f t="shared" si="17"/>
        <v/>
      </c>
      <c r="J175" s="24">
        <f t="array" ref="J175">IFERROR(INDEX(Attività!$F$2:$F$1000, MATCH(P175, IF(Attività!$B$2:$B$1000=A175, Attività!$C$2:$C$1000), 0)), "")</f>
        <v>0</v>
      </c>
      <c r="K175" s="57" t="str">
        <f t="shared" si="23"/>
        <v/>
      </c>
      <c r="N175" s="62" t="str">
        <f>IF(K175="","",VLOOKUP(K175,StatiLead[],2,FALSE))</f>
        <v/>
      </c>
      <c r="O175" s="63" t="str">
        <f t="shared" si="18"/>
        <v/>
      </c>
      <c r="P175" s="64">
        <f t="array" ref="P175">MAX(IF(Attività!$B$2:$B$1000=A175, Attività!$C$2:$C$1000))</f>
        <v>0</v>
      </c>
      <c r="Q175" s="64" t="str">
        <f t="shared" si="20"/>
        <v/>
      </c>
      <c r="R175" s="64">
        <f t="array" ref="R175">IFERROR(INDEX(Attività!$H$2:$H$1000, MATCH(P175, IF(Attività!$B$2:$B$1000=A175, Attività!$C$2:$C$1000), 0)), "")</f>
        <v>0</v>
      </c>
      <c r="S175" s="64" t="str">
        <f t="shared" si="19"/>
        <v/>
      </c>
      <c r="U175" s="58" t="str">
        <f t="shared" ca="1" si="21"/>
        <v/>
      </c>
      <c r="V175" s="57" t="str">
        <f t="shared" ca="1" si="22"/>
        <v/>
      </c>
    </row>
    <row r="176" spans="1:22" x14ac:dyDescent="0.25">
      <c r="A176" s="57" t="str">
        <f t="shared" si="16"/>
        <v/>
      </c>
      <c r="B176" s="58" t="str">
        <f t="shared" si="17"/>
        <v/>
      </c>
      <c r="J176" s="24">
        <f t="array" ref="J176">IFERROR(INDEX(Attività!$F$2:$F$1000, MATCH(P176, IF(Attività!$B$2:$B$1000=A176, Attività!$C$2:$C$1000), 0)), "")</f>
        <v>0</v>
      </c>
      <c r="K176" s="57" t="str">
        <f t="shared" si="23"/>
        <v/>
      </c>
      <c r="N176" s="62" t="str">
        <f>IF(K176="","",VLOOKUP(K176,StatiLead[],2,FALSE))</f>
        <v/>
      </c>
      <c r="O176" s="63" t="str">
        <f t="shared" si="18"/>
        <v/>
      </c>
      <c r="P176" s="64">
        <f t="array" ref="P176">MAX(IF(Attività!$B$2:$B$1000=A176, Attività!$C$2:$C$1000))</f>
        <v>0</v>
      </c>
      <c r="Q176" s="64" t="str">
        <f t="shared" si="20"/>
        <v/>
      </c>
      <c r="R176" s="64">
        <f t="array" ref="R176">IFERROR(INDEX(Attività!$H$2:$H$1000, MATCH(P176, IF(Attività!$B$2:$B$1000=A176, Attività!$C$2:$C$1000), 0)), "")</f>
        <v>0</v>
      </c>
      <c r="S176" s="64" t="str">
        <f t="shared" si="19"/>
        <v/>
      </c>
      <c r="U176" s="58" t="str">
        <f t="shared" ca="1" si="21"/>
        <v/>
      </c>
      <c r="V176" s="57" t="str">
        <f t="shared" ca="1" si="22"/>
        <v/>
      </c>
    </row>
    <row r="177" spans="1:22" x14ac:dyDescent="0.25">
      <c r="A177" s="57" t="str">
        <f t="shared" si="16"/>
        <v/>
      </c>
      <c r="B177" s="58" t="str">
        <f t="shared" si="17"/>
        <v/>
      </c>
      <c r="J177" s="24">
        <f t="array" ref="J177">IFERROR(INDEX(Attività!$F$2:$F$1000, MATCH(P177, IF(Attività!$B$2:$B$1000=A177, Attività!$C$2:$C$1000), 0)), "")</f>
        <v>0</v>
      </c>
      <c r="K177" s="57" t="str">
        <f t="shared" si="23"/>
        <v/>
      </c>
      <c r="N177" s="62" t="str">
        <f>IF(K177="","",VLOOKUP(K177,StatiLead[],2,FALSE))</f>
        <v/>
      </c>
      <c r="O177" s="63" t="str">
        <f t="shared" si="18"/>
        <v/>
      </c>
      <c r="P177" s="64">
        <f t="array" ref="P177">MAX(IF(Attività!$B$2:$B$1000=A177, Attività!$C$2:$C$1000))</f>
        <v>0</v>
      </c>
      <c r="Q177" s="64" t="str">
        <f t="shared" si="20"/>
        <v/>
      </c>
      <c r="R177" s="64">
        <f t="array" ref="R177">IFERROR(INDEX(Attività!$H$2:$H$1000, MATCH(P177, IF(Attività!$B$2:$B$1000=A177, Attività!$C$2:$C$1000), 0)), "")</f>
        <v>0</v>
      </c>
      <c r="S177" s="64" t="str">
        <f t="shared" si="19"/>
        <v/>
      </c>
      <c r="U177" s="58" t="str">
        <f t="shared" ca="1" si="21"/>
        <v/>
      </c>
      <c r="V177" s="57" t="str">
        <f t="shared" ca="1" si="22"/>
        <v/>
      </c>
    </row>
    <row r="178" spans="1:22" x14ac:dyDescent="0.25">
      <c r="A178" s="57" t="str">
        <f t="shared" si="16"/>
        <v/>
      </c>
      <c r="B178" s="58" t="str">
        <f t="shared" si="17"/>
        <v/>
      </c>
      <c r="J178" s="24">
        <f t="array" ref="J178">IFERROR(INDEX(Attività!$F$2:$F$1000, MATCH(P178, IF(Attività!$B$2:$B$1000=A178, Attività!$C$2:$C$1000), 0)), "")</f>
        <v>0</v>
      </c>
      <c r="K178" s="57" t="str">
        <f t="shared" si="23"/>
        <v/>
      </c>
      <c r="N178" s="62" t="str">
        <f>IF(K178="","",VLOOKUP(K178,StatiLead[],2,FALSE))</f>
        <v/>
      </c>
      <c r="O178" s="63" t="str">
        <f t="shared" si="18"/>
        <v/>
      </c>
      <c r="P178" s="64">
        <f t="array" ref="P178">MAX(IF(Attività!$B$2:$B$1000=A178, Attività!$C$2:$C$1000))</f>
        <v>0</v>
      </c>
      <c r="Q178" s="64" t="str">
        <f t="shared" si="20"/>
        <v/>
      </c>
      <c r="R178" s="64">
        <f t="array" ref="R178">IFERROR(INDEX(Attività!$H$2:$H$1000, MATCH(P178, IF(Attività!$B$2:$B$1000=A178, Attività!$C$2:$C$1000), 0)), "")</f>
        <v>0</v>
      </c>
      <c r="S178" s="64" t="str">
        <f t="shared" si="19"/>
        <v/>
      </c>
      <c r="U178" s="58" t="str">
        <f t="shared" ca="1" si="21"/>
        <v/>
      </c>
      <c r="V178" s="57" t="str">
        <f t="shared" ca="1" si="22"/>
        <v/>
      </c>
    </row>
    <row r="179" spans="1:22" x14ac:dyDescent="0.25">
      <c r="A179" s="57" t="str">
        <f t="shared" si="16"/>
        <v/>
      </c>
      <c r="B179" s="58" t="str">
        <f t="shared" si="17"/>
        <v/>
      </c>
      <c r="J179" s="24">
        <f t="array" ref="J179">IFERROR(INDEX(Attività!$F$2:$F$1000, MATCH(P179, IF(Attività!$B$2:$B$1000=A179, Attività!$C$2:$C$1000), 0)), "")</f>
        <v>0</v>
      </c>
      <c r="K179" s="57" t="str">
        <f t="shared" si="23"/>
        <v/>
      </c>
      <c r="N179" s="62" t="str">
        <f>IF(K179="","",VLOOKUP(K179,StatiLead[],2,FALSE))</f>
        <v/>
      </c>
      <c r="O179" s="63" t="str">
        <f t="shared" si="18"/>
        <v/>
      </c>
      <c r="P179" s="64">
        <f t="array" ref="P179">MAX(IF(Attività!$B$2:$B$1000=A179, Attività!$C$2:$C$1000))</f>
        <v>0</v>
      </c>
      <c r="Q179" s="64" t="str">
        <f t="shared" si="20"/>
        <v/>
      </c>
      <c r="R179" s="64">
        <f t="array" ref="R179">IFERROR(INDEX(Attività!$H$2:$H$1000, MATCH(P179, IF(Attività!$B$2:$B$1000=A179, Attività!$C$2:$C$1000), 0)), "")</f>
        <v>0</v>
      </c>
      <c r="S179" s="64" t="str">
        <f t="shared" si="19"/>
        <v/>
      </c>
      <c r="U179" s="58" t="str">
        <f t="shared" ca="1" si="21"/>
        <v/>
      </c>
      <c r="V179" s="57" t="str">
        <f t="shared" ca="1" si="22"/>
        <v/>
      </c>
    </row>
    <row r="180" spans="1:22" x14ac:dyDescent="0.25">
      <c r="A180" s="57" t="str">
        <f t="shared" si="16"/>
        <v/>
      </c>
      <c r="B180" s="58" t="str">
        <f t="shared" si="17"/>
        <v/>
      </c>
      <c r="J180" s="24">
        <f t="array" ref="J180">IFERROR(INDEX(Attività!$F$2:$F$1000, MATCH(P180, IF(Attività!$B$2:$B$1000=A180, Attività!$C$2:$C$1000), 0)), "")</f>
        <v>0</v>
      </c>
      <c r="K180" s="57" t="str">
        <f t="shared" si="23"/>
        <v/>
      </c>
      <c r="N180" s="62" t="str">
        <f>IF(K180="","",VLOOKUP(K180,StatiLead[],2,FALSE))</f>
        <v/>
      </c>
      <c r="O180" s="63" t="str">
        <f t="shared" si="18"/>
        <v/>
      </c>
      <c r="P180" s="64">
        <f t="array" ref="P180">MAX(IF(Attività!$B$2:$B$1000=A180, Attività!$C$2:$C$1000))</f>
        <v>0</v>
      </c>
      <c r="Q180" s="64" t="str">
        <f t="shared" si="20"/>
        <v/>
      </c>
      <c r="R180" s="64">
        <f t="array" ref="R180">IFERROR(INDEX(Attività!$H$2:$H$1000, MATCH(P180, IF(Attività!$B$2:$B$1000=A180, Attività!$C$2:$C$1000), 0)), "")</f>
        <v>0</v>
      </c>
      <c r="S180" s="64" t="str">
        <f t="shared" si="19"/>
        <v/>
      </c>
      <c r="U180" s="58" t="str">
        <f t="shared" ca="1" si="21"/>
        <v/>
      </c>
      <c r="V180" s="57" t="str">
        <f t="shared" ca="1" si="22"/>
        <v/>
      </c>
    </row>
    <row r="181" spans="1:22" x14ac:dyDescent="0.25">
      <c r="A181" s="57" t="str">
        <f t="shared" si="16"/>
        <v/>
      </c>
      <c r="B181" s="58" t="str">
        <f t="shared" si="17"/>
        <v/>
      </c>
      <c r="J181" s="24">
        <f t="array" ref="J181">IFERROR(INDEX(Attività!$F$2:$F$1000, MATCH(P181, IF(Attività!$B$2:$B$1000=A181, Attività!$C$2:$C$1000), 0)), "")</f>
        <v>0</v>
      </c>
      <c r="K181" s="57" t="str">
        <f t="shared" si="23"/>
        <v/>
      </c>
      <c r="N181" s="62" t="str">
        <f>IF(K181="","",VLOOKUP(K181,StatiLead[],2,FALSE))</f>
        <v/>
      </c>
      <c r="O181" s="63" t="str">
        <f t="shared" si="18"/>
        <v/>
      </c>
      <c r="P181" s="64">
        <f t="array" ref="P181">MAX(IF(Attività!$B$2:$B$1000=A181, Attività!$C$2:$C$1000))</f>
        <v>0</v>
      </c>
      <c r="Q181" s="64" t="str">
        <f t="shared" si="20"/>
        <v/>
      </c>
      <c r="R181" s="64">
        <f t="array" ref="R181">IFERROR(INDEX(Attività!$H$2:$H$1000, MATCH(P181, IF(Attività!$B$2:$B$1000=A181, Attività!$C$2:$C$1000), 0)), "")</f>
        <v>0</v>
      </c>
      <c r="S181" s="64" t="str">
        <f t="shared" si="19"/>
        <v/>
      </c>
      <c r="U181" s="58" t="str">
        <f t="shared" ca="1" si="21"/>
        <v/>
      </c>
      <c r="V181" s="57" t="str">
        <f t="shared" ca="1" si="22"/>
        <v/>
      </c>
    </row>
    <row r="182" spans="1:22" x14ac:dyDescent="0.25">
      <c r="A182" s="57" t="str">
        <f t="shared" si="16"/>
        <v/>
      </c>
      <c r="B182" s="58" t="str">
        <f t="shared" si="17"/>
        <v/>
      </c>
      <c r="J182" s="24">
        <f t="array" ref="J182">IFERROR(INDEX(Attività!$F$2:$F$1000, MATCH(P182, IF(Attività!$B$2:$B$1000=A182, Attività!$C$2:$C$1000), 0)), "")</f>
        <v>0</v>
      </c>
      <c r="K182" s="57" t="str">
        <f t="shared" si="23"/>
        <v/>
      </c>
      <c r="N182" s="62" t="str">
        <f>IF(K182="","",VLOOKUP(K182,StatiLead[],2,FALSE))</f>
        <v/>
      </c>
      <c r="O182" s="63" t="str">
        <f t="shared" si="18"/>
        <v/>
      </c>
      <c r="P182" s="64">
        <f t="array" ref="P182">MAX(IF(Attività!$B$2:$B$1000=A182, Attività!$C$2:$C$1000))</f>
        <v>0</v>
      </c>
      <c r="Q182" s="64" t="str">
        <f t="shared" si="20"/>
        <v/>
      </c>
      <c r="R182" s="64">
        <f t="array" ref="R182">IFERROR(INDEX(Attività!$H$2:$H$1000, MATCH(P182, IF(Attività!$B$2:$B$1000=A182, Attività!$C$2:$C$1000), 0)), "")</f>
        <v>0</v>
      </c>
      <c r="S182" s="64" t="str">
        <f t="shared" si="19"/>
        <v/>
      </c>
      <c r="U182" s="58" t="str">
        <f t="shared" ca="1" si="21"/>
        <v/>
      </c>
      <c r="V182" s="57" t="str">
        <f t="shared" ca="1" si="22"/>
        <v/>
      </c>
    </row>
    <row r="183" spans="1:22" x14ac:dyDescent="0.25">
      <c r="A183" s="57" t="str">
        <f t="shared" si="16"/>
        <v/>
      </c>
      <c r="B183" s="58" t="str">
        <f t="shared" si="17"/>
        <v/>
      </c>
      <c r="J183" s="24">
        <f t="array" ref="J183">IFERROR(INDEX(Attività!$F$2:$F$1000, MATCH(P183, IF(Attività!$B$2:$B$1000=A183, Attività!$C$2:$C$1000), 0)), "")</f>
        <v>0</v>
      </c>
      <c r="K183" s="57" t="str">
        <f t="shared" si="23"/>
        <v/>
      </c>
      <c r="N183" s="62" t="str">
        <f>IF(K183="","",VLOOKUP(K183,StatiLead[],2,FALSE))</f>
        <v/>
      </c>
      <c r="O183" s="63" t="str">
        <f t="shared" si="18"/>
        <v/>
      </c>
      <c r="P183" s="64">
        <f t="array" ref="P183">MAX(IF(Attività!$B$2:$B$1000=A183, Attività!$C$2:$C$1000))</f>
        <v>0</v>
      </c>
      <c r="Q183" s="64" t="str">
        <f t="shared" si="20"/>
        <v/>
      </c>
      <c r="R183" s="64">
        <f t="array" ref="R183">IFERROR(INDEX(Attività!$H$2:$H$1000, MATCH(P183, IF(Attività!$B$2:$B$1000=A183, Attività!$C$2:$C$1000), 0)), "")</f>
        <v>0</v>
      </c>
      <c r="S183" s="64" t="str">
        <f t="shared" si="19"/>
        <v/>
      </c>
      <c r="U183" s="58" t="str">
        <f t="shared" ca="1" si="21"/>
        <v/>
      </c>
      <c r="V183" s="57" t="str">
        <f t="shared" ca="1" si="22"/>
        <v/>
      </c>
    </row>
    <row r="184" spans="1:22" x14ac:dyDescent="0.25">
      <c r="A184" s="57" t="str">
        <f t="shared" si="16"/>
        <v/>
      </c>
      <c r="B184" s="58" t="str">
        <f t="shared" si="17"/>
        <v/>
      </c>
      <c r="J184" s="24">
        <f t="array" ref="J184">IFERROR(INDEX(Attività!$F$2:$F$1000, MATCH(P184, IF(Attività!$B$2:$B$1000=A184, Attività!$C$2:$C$1000), 0)), "")</f>
        <v>0</v>
      </c>
      <c r="K184" s="57" t="str">
        <f t="shared" si="23"/>
        <v/>
      </c>
      <c r="N184" s="62" t="str">
        <f>IF(K184="","",VLOOKUP(K184,StatiLead[],2,FALSE))</f>
        <v/>
      </c>
      <c r="O184" s="63" t="str">
        <f t="shared" si="18"/>
        <v/>
      </c>
      <c r="P184" s="64">
        <f t="array" ref="P184">MAX(IF(Attività!$B$2:$B$1000=A184, Attività!$C$2:$C$1000))</f>
        <v>0</v>
      </c>
      <c r="Q184" s="64" t="str">
        <f t="shared" si="20"/>
        <v/>
      </c>
      <c r="R184" s="64">
        <f t="array" ref="R184">IFERROR(INDEX(Attività!$H$2:$H$1000, MATCH(P184, IF(Attività!$B$2:$B$1000=A184, Attività!$C$2:$C$1000), 0)), "")</f>
        <v>0</v>
      </c>
      <c r="S184" s="64" t="str">
        <f t="shared" si="19"/>
        <v/>
      </c>
      <c r="U184" s="58" t="str">
        <f t="shared" ca="1" si="21"/>
        <v/>
      </c>
      <c r="V184" s="57" t="str">
        <f t="shared" ca="1" si="22"/>
        <v/>
      </c>
    </row>
    <row r="185" spans="1:22" x14ac:dyDescent="0.25">
      <c r="A185" s="57" t="str">
        <f t="shared" si="16"/>
        <v/>
      </c>
      <c r="B185" s="58" t="str">
        <f t="shared" si="17"/>
        <v/>
      </c>
      <c r="J185" s="24">
        <f t="array" ref="J185">IFERROR(INDEX(Attività!$F$2:$F$1000, MATCH(P185, IF(Attività!$B$2:$B$1000=A185, Attività!$C$2:$C$1000), 0)), "")</f>
        <v>0</v>
      </c>
      <c r="K185" s="57" t="str">
        <f t="shared" si="23"/>
        <v/>
      </c>
      <c r="N185" s="62" t="str">
        <f>IF(K185="","",VLOOKUP(K185,StatiLead[],2,FALSE))</f>
        <v/>
      </c>
      <c r="O185" s="63" t="str">
        <f t="shared" si="18"/>
        <v/>
      </c>
      <c r="P185" s="64">
        <f t="array" ref="P185">MAX(IF(Attività!$B$2:$B$1000=A185, Attività!$C$2:$C$1000))</f>
        <v>0</v>
      </c>
      <c r="Q185" s="64" t="str">
        <f t="shared" si="20"/>
        <v/>
      </c>
      <c r="R185" s="64">
        <f t="array" ref="R185">IFERROR(INDEX(Attività!$H$2:$H$1000, MATCH(P185, IF(Attività!$B$2:$B$1000=A185, Attività!$C$2:$C$1000), 0)), "")</f>
        <v>0</v>
      </c>
      <c r="S185" s="64" t="str">
        <f t="shared" si="19"/>
        <v/>
      </c>
      <c r="U185" s="58" t="str">
        <f t="shared" ca="1" si="21"/>
        <v/>
      </c>
      <c r="V185" s="57" t="str">
        <f t="shared" ca="1" si="22"/>
        <v/>
      </c>
    </row>
    <row r="186" spans="1:22" x14ac:dyDescent="0.25">
      <c r="A186" s="57" t="str">
        <f t="shared" si="16"/>
        <v/>
      </c>
      <c r="B186" s="58" t="str">
        <f t="shared" si="17"/>
        <v/>
      </c>
      <c r="J186" s="24">
        <f t="array" ref="J186">IFERROR(INDEX(Attività!$F$2:$F$1000, MATCH(P186, IF(Attività!$B$2:$B$1000=A186, Attività!$C$2:$C$1000), 0)), "")</f>
        <v>0</v>
      </c>
      <c r="K186" s="57" t="str">
        <f t="shared" si="23"/>
        <v/>
      </c>
      <c r="N186" s="62" t="str">
        <f>IF(K186="","",VLOOKUP(K186,StatiLead[],2,FALSE))</f>
        <v/>
      </c>
      <c r="O186" s="63" t="str">
        <f t="shared" si="18"/>
        <v/>
      </c>
      <c r="P186" s="64">
        <f t="array" ref="P186">MAX(IF(Attività!$B$2:$B$1000=A186, Attività!$C$2:$C$1000))</f>
        <v>0</v>
      </c>
      <c r="Q186" s="64" t="str">
        <f t="shared" si="20"/>
        <v/>
      </c>
      <c r="R186" s="64">
        <f t="array" ref="R186">IFERROR(INDEX(Attività!$H$2:$H$1000, MATCH(P186, IF(Attività!$B$2:$B$1000=A186, Attività!$C$2:$C$1000), 0)), "")</f>
        <v>0</v>
      </c>
      <c r="S186" s="64" t="str">
        <f t="shared" si="19"/>
        <v/>
      </c>
      <c r="U186" s="58" t="str">
        <f t="shared" ca="1" si="21"/>
        <v/>
      </c>
      <c r="V186" s="57" t="str">
        <f t="shared" ca="1" si="22"/>
        <v/>
      </c>
    </row>
    <row r="187" spans="1:22" x14ac:dyDescent="0.25">
      <c r="A187" s="57" t="str">
        <f t="shared" si="16"/>
        <v/>
      </c>
      <c r="B187" s="58" t="str">
        <f t="shared" si="17"/>
        <v/>
      </c>
      <c r="J187" s="24">
        <f t="array" ref="J187">IFERROR(INDEX(Attività!$F$2:$F$1000, MATCH(P187, IF(Attività!$B$2:$B$1000=A187, Attività!$C$2:$C$1000), 0)), "")</f>
        <v>0</v>
      </c>
      <c r="K187" s="57" t="str">
        <f t="shared" si="23"/>
        <v/>
      </c>
      <c r="N187" s="62" t="str">
        <f>IF(K187="","",VLOOKUP(K187,StatiLead[],2,FALSE))</f>
        <v/>
      </c>
      <c r="O187" s="63" t="str">
        <f t="shared" si="18"/>
        <v/>
      </c>
      <c r="P187" s="64">
        <f t="array" ref="P187">MAX(IF(Attività!$B$2:$B$1000=A187, Attività!$C$2:$C$1000))</f>
        <v>0</v>
      </c>
      <c r="Q187" s="64" t="str">
        <f t="shared" si="20"/>
        <v/>
      </c>
      <c r="R187" s="64">
        <f t="array" ref="R187">IFERROR(INDEX(Attività!$H$2:$H$1000, MATCH(P187, IF(Attività!$B$2:$B$1000=A187, Attività!$C$2:$C$1000), 0)), "")</f>
        <v>0</v>
      </c>
      <c r="S187" s="64" t="str">
        <f t="shared" si="19"/>
        <v/>
      </c>
      <c r="U187" s="58" t="str">
        <f t="shared" ca="1" si="21"/>
        <v/>
      </c>
      <c r="V187" s="57" t="str">
        <f t="shared" ca="1" si="22"/>
        <v/>
      </c>
    </row>
    <row r="188" spans="1:22" x14ac:dyDescent="0.25">
      <c r="A188" s="57" t="str">
        <f t="shared" si="16"/>
        <v/>
      </c>
      <c r="B188" s="58" t="str">
        <f t="shared" si="17"/>
        <v/>
      </c>
      <c r="J188" s="24">
        <f t="array" ref="J188">IFERROR(INDEX(Attività!$F$2:$F$1000, MATCH(P188, IF(Attività!$B$2:$B$1000=A188, Attività!$C$2:$C$1000), 0)), "")</f>
        <v>0</v>
      </c>
      <c r="K188" s="57" t="str">
        <f t="shared" si="23"/>
        <v/>
      </c>
      <c r="N188" s="62" t="str">
        <f>IF(K188="","",VLOOKUP(K188,StatiLead[],2,FALSE))</f>
        <v/>
      </c>
      <c r="O188" s="63" t="str">
        <f t="shared" si="18"/>
        <v/>
      </c>
      <c r="P188" s="64">
        <f t="array" ref="P188">MAX(IF(Attività!$B$2:$B$1000=A188, Attività!$C$2:$C$1000))</f>
        <v>0</v>
      </c>
      <c r="Q188" s="64" t="str">
        <f t="shared" si="20"/>
        <v/>
      </c>
      <c r="R188" s="64">
        <f t="array" ref="R188">IFERROR(INDEX(Attività!$H$2:$H$1000, MATCH(P188, IF(Attività!$B$2:$B$1000=A188, Attività!$C$2:$C$1000), 0)), "")</f>
        <v>0</v>
      </c>
      <c r="S188" s="64" t="str">
        <f t="shared" si="19"/>
        <v/>
      </c>
      <c r="U188" s="58" t="str">
        <f t="shared" ca="1" si="21"/>
        <v/>
      </c>
      <c r="V188" s="57" t="str">
        <f t="shared" ca="1" si="22"/>
        <v/>
      </c>
    </row>
    <row r="189" spans="1:22" x14ac:dyDescent="0.25">
      <c r="A189" s="57" t="str">
        <f t="shared" si="16"/>
        <v/>
      </c>
      <c r="B189" s="58" t="str">
        <f t="shared" si="17"/>
        <v/>
      </c>
      <c r="J189" s="24">
        <f t="array" ref="J189">IFERROR(INDEX(Attività!$F$2:$F$1000, MATCH(P189, IF(Attività!$B$2:$B$1000=A189, Attività!$C$2:$C$1000), 0)), "")</f>
        <v>0</v>
      </c>
      <c r="K189" s="57" t="str">
        <f t="shared" si="23"/>
        <v/>
      </c>
      <c r="N189" s="62" t="str">
        <f>IF(K189="","",VLOOKUP(K189,StatiLead[],2,FALSE))</f>
        <v/>
      </c>
      <c r="O189" s="63" t="str">
        <f t="shared" si="18"/>
        <v/>
      </c>
      <c r="P189" s="64">
        <f t="array" ref="P189">MAX(IF(Attività!$B$2:$B$1000=A189, Attività!$C$2:$C$1000))</f>
        <v>0</v>
      </c>
      <c r="Q189" s="64" t="str">
        <f t="shared" si="20"/>
        <v/>
      </c>
      <c r="R189" s="64">
        <f t="array" ref="R189">IFERROR(INDEX(Attività!$H$2:$H$1000, MATCH(P189, IF(Attività!$B$2:$B$1000=A189, Attività!$C$2:$C$1000), 0)), "")</f>
        <v>0</v>
      </c>
      <c r="S189" s="64" t="str">
        <f t="shared" si="19"/>
        <v/>
      </c>
      <c r="U189" s="58" t="str">
        <f t="shared" ca="1" si="21"/>
        <v/>
      </c>
      <c r="V189" s="57" t="str">
        <f t="shared" ca="1" si="22"/>
        <v/>
      </c>
    </row>
    <row r="190" spans="1:22" x14ac:dyDescent="0.25">
      <c r="A190" s="57" t="str">
        <f t="shared" si="16"/>
        <v/>
      </c>
      <c r="B190" s="58" t="str">
        <f t="shared" si="17"/>
        <v/>
      </c>
      <c r="J190" s="24">
        <f t="array" ref="J190">IFERROR(INDEX(Attività!$F$2:$F$1000, MATCH(P190, IF(Attività!$B$2:$B$1000=A190, Attività!$C$2:$C$1000), 0)), "")</f>
        <v>0</v>
      </c>
      <c r="K190" s="57" t="str">
        <f t="shared" si="23"/>
        <v/>
      </c>
      <c r="N190" s="62" t="str">
        <f>IF(K190="","",VLOOKUP(K190,StatiLead[],2,FALSE))</f>
        <v/>
      </c>
      <c r="O190" s="63" t="str">
        <f t="shared" si="18"/>
        <v/>
      </c>
      <c r="P190" s="64">
        <f t="array" ref="P190">MAX(IF(Attività!$B$2:$B$1000=A190, Attività!$C$2:$C$1000))</f>
        <v>0</v>
      </c>
      <c r="Q190" s="64" t="str">
        <f t="shared" si="20"/>
        <v/>
      </c>
      <c r="R190" s="64">
        <f t="array" ref="R190">IFERROR(INDEX(Attività!$H$2:$H$1000, MATCH(P190, IF(Attività!$B$2:$B$1000=A190, Attività!$C$2:$C$1000), 0)), "")</f>
        <v>0</v>
      </c>
      <c r="S190" s="64" t="str">
        <f t="shared" si="19"/>
        <v/>
      </c>
      <c r="U190" s="58" t="str">
        <f t="shared" ca="1" si="21"/>
        <v/>
      </c>
      <c r="V190" s="57" t="str">
        <f t="shared" ca="1" si="22"/>
        <v/>
      </c>
    </row>
    <row r="191" spans="1:22" x14ac:dyDescent="0.25">
      <c r="A191" s="57" t="str">
        <f t="shared" si="16"/>
        <v/>
      </c>
      <c r="B191" s="58" t="str">
        <f t="shared" si="17"/>
        <v/>
      </c>
      <c r="J191" s="24">
        <f t="array" ref="J191">IFERROR(INDEX(Attività!$F$2:$F$1000, MATCH(P191, IF(Attività!$B$2:$B$1000=A191, Attività!$C$2:$C$1000), 0)), "")</f>
        <v>0</v>
      </c>
      <c r="K191" s="57" t="str">
        <f t="shared" si="23"/>
        <v/>
      </c>
      <c r="N191" s="62" t="str">
        <f>IF(K191="","",VLOOKUP(K191,StatiLead[],2,FALSE))</f>
        <v/>
      </c>
      <c r="O191" s="63" t="str">
        <f t="shared" si="18"/>
        <v/>
      </c>
      <c r="P191" s="64">
        <f t="array" ref="P191">MAX(IF(Attività!$B$2:$B$1000=A191, Attività!$C$2:$C$1000))</f>
        <v>0</v>
      </c>
      <c r="Q191" s="64" t="str">
        <f t="shared" si="20"/>
        <v/>
      </c>
      <c r="R191" s="64">
        <f t="array" ref="R191">IFERROR(INDEX(Attività!$H$2:$H$1000, MATCH(P191, IF(Attività!$B$2:$B$1000=A191, Attività!$C$2:$C$1000), 0)), "")</f>
        <v>0</v>
      </c>
      <c r="S191" s="64" t="str">
        <f t="shared" si="19"/>
        <v/>
      </c>
      <c r="U191" s="58" t="str">
        <f t="shared" ca="1" si="21"/>
        <v/>
      </c>
      <c r="V191" s="57" t="str">
        <f t="shared" ca="1" si="22"/>
        <v/>
      </c>
    </row>
    <row r="192" spans="1:22" x14ac:dyDescent="0.25">
      <c r="A192" s="57" t="str">
        <f t="shared" si="16"/>
        <v/>
      </c>
      <c r="B192" s="58" t="str">
        <f t="shared" si="17"/>
        <v/>
      </c>
      <c r="J192" s="24">
        <f t="array" ref="J192">IFERROR(INDEX(Attività!$F$2:$F$1000, MATCH(P192, IF(Attività!$B$2:$B$1000=A192, Attività!$C$2:$C$1000), 0)), "")</f>
        <v>0</v>
      </c>
      <c r="K192" s="57" t="str">
        <f t="shared" si="23"/>
        <v/>
      </c>
      <c r="N192" s="62" t="str">
        <f>IF(K192="","",VLOOKUP(K192,StatiLead[],2,FALSE))</f>
        <v/>
      </c>
      <c r="O192" s="63" t="str">
        <f t="shared" si="18"/>
        <v/>
      </c>
      <c r="P192" s="64">
        <f t="array" ref="P192">MAX(IF(Attività!$B$2:$B$1000=A192, Attività!$C$2:$C$1000))</f>
        <v>0</v>
      </c>
      <c r="Q192" s="64" t="str">
        <f t="shared" si="20"/>
        <v/>
      </c>
      <c r="R192" s="64">
        <f t="array" ref="R192">IFERROR(INDEX(Attività!$H$2:$H$1000, MATCH(P192, IF(Attività!$B$2:$B$1000=A192, Attività!$C$2:$C$1000), 0)), "")</f>
        <v>0</v>
      </c>
      <c r="S192" s="64" t="str">
        <f t="shared" si="19"/>
        <v/>
      </c>
      <c r="U192" s="58" t="str">
        <f t="shared" ca="1" si="21"/>
        <v/>
      </c>
      <c r="V192" s="57" t="str">
        <f t="shared" ca="1" si="22"/>
        <v/>
      </c>
    </row>
    <row r="193" spans="1:22" x14ac:dyDescent="0.25">
      <c r="A193" s="57" t="str">
        <f t="shared" si="16"/>
        <v/>
      </c>
      <c r="B193" s="58" t="str">
        <f t="shared" si="17"/>
        <v/>
      </c>
      <c r="J193" s="24">
        <f t="array" ref="J193">IFERROR(INDEX(Attività!$F$2:$F$1000, MATCH(P193, IF(Attività!$B$2:$B$1000=A193, Attività!$C$2:$C$1000), 0)), "")</f>
        <v>0</v>
      </c>
      <c r="K193" s="57" t="str">
        <f t="shared" si="23"/>
        <v/>
      </c>
      <c r="N193" s="62" t="str">
        <f>IF(K193="","",VLOOKUP(K193,StatiLead[],2,FALSE))</f>
        <v/>
      </c>
      <c r="O193" s="63" t="str">
        <f t="shared" si="18"/>
        <v/>
      </c>
      <c r="P193" s="64">
        <f t="array" ref="P193">MAX(IF(Attività!$B$2:$B$1000=A193, Attività!$C$2:$C$1000))</f>
        <v>0</v>
      </c>
      <c r="Q193" s="64" t="str">
        <f t="shared" si="20"/>
        <v/>
      </c>
      <c r="R193" s="64">
        <f t="array" ref="R193">IFERROR(INDEX(Attività!$H$2:$H$1000, MATCH(P193, IF(Attività!$B$2:$B$1000=A193, Attività!$C$2:$C$1000), 0)), "")</f>
        <v>0</v>
      </c>
      <c r="S193" s="64" t="str">
        <f t="shared" si="19"/>
        <v/>
      </c>
      <c r="U193" s="58" t="str">
        <f t="shared" ca="1" si="21"/>
        <v/>
      </c>
      <c r="V193" s="57" t="str">
        <f t="shared" ca="1" si="22"/>
        <v/>
      </c>
    </row>
    <row r="194" spans="1:22" x14ac:dyDescent="0.25">
      <c r="A194" s="57" t="str">
        <f t="shared" si="16"/>
        <v/>
      </c>
      <c r="B194" s="58" t="str">
        <f t="shared" si="17"/>
        <v/>
      </c>
      <c r="J194" s="24">
        <f t="array" ref="J194">IFERROR(INDEX(Attività!$F$2:$F$1000, MATCH(P194, IF(Attività!$B$2:$B$1000=A194, Attività!$C$2:$C$1000), 0)), "")</f>
        <v>0</v>
      </c>
      <c r="K194" s="57" t="str">
        <f t="shared" si="23"/>
        <v/>
      </c>
      <c r="N194" s="62" t="str">
        <f>IF(K194="","",VLOOKUP(K194,StatiLead[],2,FALSE))</f>
        <v/>
      </c>
      <c r="O194" s="63" t="str">
        <f t="shared" si="18"/>
        <v/>
      </c>
      <c r="P194" s="64">
        <f t="array" ref="P194">MAX(IF(Attività!$B$2:$B$1000=A194, Attività!$C$2:$C$1000))</f>
        <v>0</v>
      </c>
      <c r="Q194" s="64" t="str">
        <f t="shared" si="20"/>
        <v/>
      </c>
      <c r="R194" s="64">
        <f t="array" ref="R194">IFERROR(INDEX(Attività!$H$2:$H$1000, MATCH(P194, IF(Attività!$B$2:$B$1000=A194, Attività!$C$2:$C$1000), 0)), "")</f>
        <v>0</v>
      </c>
      <c r="S194" s="64" t="str">
        <f t="shared" si="19"/>
        <v/>
      </c>
      <c r="U194" s="58" t="str">
        <f t="shared" ca="1" si="21"/>
        <v/>
      </c>
      <c r="V194" s="57" t="str">
        <f t="shared" ca="1" si="22"/>
        <v/>
      </c>
    </row>
    <row r="195" spans="1:22" x14ac:dyDescent="0.25">
      <c r="A195" s="57" t="str">
        <f t="shared" ref="A195:A258" si="24">IF(B195="","",CONCATENATE(B195," - ",D195," - ",E195))</f>
        <v/>
      </c>
      <c r="B195" s="58" t="str">
        <f t="shared" ref="B195:B258" si="25">IF(AND(D195="",E195=""),"","L"&amp;TEXT(ROW()-3,"000"))</f>
        <v/>
      </c>
      <c r="J195" s="24">
        <f t="array" ref="J195">IFERROR(INDEX(Attività!$F$2:$F$1000, MATCH(P195, IF(Attività!$B$2:$B$1000=A195, Attività!$C$2:$C$1000), 0)), "")</f>
        <v>0</v>
      </c>
      <c r="K195" s="57" t="str">
        <f t="shared" si="23"/>
        <v/>
      </c>
      <c r="N195" s="62" t="str">
        <f>IF(K195="","",VLOOKUP(K195,StatiLead[],2,FALSE))</f>
        <v/>
      </c>
      <c r="O195" s="63" t="str">
        <f t="shared" ref="O195:O258" si="26">IF(K195="","",M195*N195)</f>
        <v/>
      </c>
      <c r="P195" s="64">
        <f t="array" ref="P195">MAX(IF(Attività!$B$2:$B$1000=A195, Attività!$C$2:$C$1000))</f>
        <v>0</v>
      </c>
      <c r="Q195" s="64" t="str">
        <f t="shared" si="20"/>
        <v/>
      </c>
      <c r="R195" s="64">
        <f t="array" ref="R195">IFERROR(INDEX(Attività!$H$2:$H$1000, MATCH(P195, IF(Attività!$B$2:$B$1000=A195, Attività!$C$2:$C$1000), 0)), "")</f>
        <v>0</v>
      </c>
      <c r="S195" s="64" t="str">
        <f t="shared" ref="S195:S258" si="27">IF(R195=0,"",R195)</f>
        <v/>
      </c>
      <c r="U195" s="58" t="str">
        <f t="shared" ca="1" si="21"/>
        <v/>
      </c>
      <c r="V195" s="57" t="str">
        <f t="shared" ca="1" si="22"/>
        <v/>
      </c>
    </row>
    <row r="196" spans="1:22" x14ac:dyDescent="0.25">
      <c r="A196" s="57" t="str">
        <f t="shared" si="24"/>
        <v/>
      </c>
      <c r="B196" s="58" t="str">
        <f t="shared" si="25"/>
        <v/>
      </c>
      <c r="J196" s="24">
        <f t="array" ref="J196">IFERROR(INDEX(Attività!$F$2:$F$1000, MATCH(P196, IF(Attività!$B$2:$B$1000=A196, Attività!$C$2:$C$1000), 0)), "")</f>
        <v>0</v>
      </c>
      <c r="K196" s="57" t="str">
        <f t="shared" si="23"/>
        <v/>
      </c>
      <c r="N196" s="62" t="str">
        <f>IF(K196="","",VLOOKUP(K196,StatiLead[],2,FALSE))</f>
        <v/>
      </c>
      <c r="O196" s="63" t="str">
        <f t="shared" si="26"/>
        <v/>
      </c>
      <c r="P196" s="64">
        <f t="array" ref="P196">MAX(IF(Attività!$B$2:$B$1000=A196, Attività!$C$2:$C$1000))</f>
        <v>0</v>
      </c>
      <c r="Q196" s="64" t="str">
        <f t="shared" ref="Q196:Q259" si="28">IF(P196=0,"",P196)</f>
        <v/>
      </c>
      <c r="R196" s="64">
        <f t="array" ref="R196">IFERROR(INDEX(Attività!$H$2:$H$1000, MATCH(P196, IF(Attività!$B$2:$B$1000=A196, Attività!$C$2:$C$1000), 0)), "")</f>
        <v>0</v>
      </c>
      <c r="S196" s="64" t="str">
        <f t="shared" si="27"/>
        <v/>
      </c>
      <c r="U196" s="58" t="str">
        <f t="shared" ref="U196:U259" ca="1" si="29">IF(Q196="","",TODAY()-Q196)</f>
        <v/>
      </c>
      <c r="V196" s="57" t="str">
        <f t="shared" ref="V196:V259" ca="1" si="30">IF(S196="","",IF(S196&lt;TODAY(),"FOLLOW-UP SCADUTO",IF(S196=TODAY(),"DA CONTATTARE OGGI",IF(S196&lt;=TODAY()+7,"ENTRO 7 GIORNI","OK"))))</f>
        <v/>
      </c>
    </row>
    <row r="197" spans="1:22" x14ac:dyDescent="0.25">
      <c r="A197" s="57" t="str">
        <f t="shared" si="24"/>
        <v/>
      </c>
      <c r="B197" s="58" t="str">
        <f t="shared" si="25"/>
        <v/>
      </c>
      <c r="J197" s="24">
        <f t="array" ref="J197">IFERROR(INDEX(Attività!$F$2:$F$1000, MATCH(P197, IF(Attività!$B$2:$B$1000=A197, Attività!$C$2:$C$1000), 0)), "")</f>
        <v>0</v>
      </c>
      <c r="K197" s="57" t="str">
        <f t="shared" ref="K197:K260" si="31">IF(B197="","",IF(OR(J197=0,J197=""),"Nuovo",J197))</f>
        <v/>
      </c>
      <c r="N197" s="62" t="str">
        <f>IF(K197="","",VLOOKUP(K197,StatiLead[],2,FALSE))</f>
        <v/>
      </c>
      <c r="O197" s="63" t="str">
        <f t="shared" si="26"/>
        <v/>
      </c>
      <c r="P197" s="64">
        <f t="array" ref="P197">MAX(IF(Attività!$B$2:$B$1000=A197, Attività!$C$2:$C$1000))</f>
        <v>0</v>
      </c>
      <c r="Q197" s="64" t="str">
        <f t="shared" si="28"/>
        <v/>
      </c>
      <c r="R197" s="64">
        <f t="array" ref="R197">IFERROR(INDEX(Attività!$H$2:$H$1000, MATCH(P197, IF(Attività!$B$2:$B$1000=A197, Attività!$C$2:$C$1000), 0)), "")</f>
        <v>0</v>
      </c>
      <c r="S197" s="64" t="str">
        <f t="shared" si="27"/>
        <v/>
      </c>
      <c r="U197" s="58" t="str">
        <f t="shared" ca="1" si="29"/>
        <v/>
      </c>
      <c r="V197" s="57" t="str">
        <f t="shared" ca="1" si="30"/>
        <v/>
      </c>
    </row>
    <row r="198" spans="1:22" x14ac:dyDescent="0.25">
      <c r="A198" s="57" t="str">
        <f t="shared" si="24"/>
        <v/>
      </c>
      <c r="B198" s="58" t="str">
        <f t="shared" si="25"/>
        <v/>
      </c>
      <c r="J198" s="24">
        <f t="array" ref="J198">IFERROR(INDEX(Attività!$F$2:$F$1000, MATCH(P198, IF(Attività!$B$2:$B$1000=A198, Attività!$C$2:$C$1000), 0)), "")</f>
        <v>0</v>
      </c>
      <c r="K198" s="57" t="str">
        <f t="shared" si="31"/>
        <v/>
      </c>
      <c r="N198" s="62" t="str">
        <f>IF(K198="","",VLOOKUP(K198,StatiLead[],2,FALSE))</f>
        <v/>
      </c>
      <c r="O198" s="63" t="str">
        <f t="shared" si="26"/>
        <v/>
      </c>
      <c r="P198" s="64">
        <f t="array" ref="P198">MAX(IF(Attività!$B$2:$B$1000=A198, Attività!$C$2:$C$1000))</f>
        <v>0</v>
      </c>
      <c r="Q198" s="64" t="str">
        <f t="shared" si="28"/>
        <v/>
      </c>
      <c r="R198" s="64">
        <f t="array" ref="R198">IFERROR(INDEX(Attività!$H$2:$H$1000, MATCH(P198, IF(Attività!$B$2:$B$1000=A198, Attività!$C$2:$C$1000), 0)), "")</f>
        <v>0</v>
      </c>
      <c r="S198" s="64" t="str">
        <f t="shared" si="27"/>
        <v/>
      </c>
      <c r="U198" s="58" t="str">
        <f t="shared" ca="1" si="29"/>
        <v/>
      </c>
      <c r="V198" s="57" t="str">
        <f t="shared" ca="1" si="30"/>
        <v/>
      </c>
    </row>
    <row r="199" spans="1:22" x14ac:dyDescent="0.25">
      <c r="A199" s="57" t="str">
        <f t="shared" si="24"/>
        <v/>
      </c>
      <c r="B199" s="58" t="str">
        <f t="shared" si="25"/>
        <v/>
      </c>
      <c r="J199" s="24">
        <f t="array" ref="J199">IFERROR(INDEX(Attività!$F$2:$F$1000, MATCH(P199, IF(Attività!$B$2:$B$1000=A199, Attività!$C$2:$C$1000), 0)), "")</f>
        <v>0</v>
      </c>
      <c r="K199" s="57" t="str">
        <f t="shared" si="31"/>
        <v/>
      </c>
      <c r="N199" s="62" t="str">
        <f>IF(K199="","",VLOOKUP(K199,StatiLead[],2,FALSE))</f>
        <v/>
      </c>
      <c r="O199" s="63" t="str">
        <f t="shared" si="26"/>
        <v/>
      </c>
      <c r="P199" s="64">
        <f t="array" ref="P199">MAX(IF(Attività!$B$2:$B$1000=A199, Attività!$C$2:$C$1000))</f>
        <v>0</v>
      </c>
      <c r="Q199" s="64" t="str">
        <f t="shared" si="28"/>
        <v/>
      </c>
      <c r="R199" s="64">
        <f t="array" ref="R199">IFERROR(INDEX(Attività!$H$2:$H$1000, MATCH(P199, IF(Attività!$B$2:$B$1000=A199, Attività!$C$2:$C$1000), 0)), "")</f>
        <v>0</v>
      </c>
      <c r="S199" s="64" t="str">
        <f t="shared" si="27"/>
        <v/>
      </c>
      <c r="U199" s="58" t="str">
        <f t="shared" ca="1" si="29"/>
        <v/>
      </c>
      <c r="V199" s="57" t="str">
        <f t="shared" ca="1" si="30"/>
        <v/>
      </c>
    </row>
    <row r="200" spans="1:22" x14ac:dyDescent="0.25">
      <c r="A200" s="57" t="str">
        <f t="shared" si="24"/>
        <v/>
      </c>
      <c r="B200" s="58" t="str">
        <f t="shared" si="25"/>
        <v/>
      </c>
      <c r="J200" s="24">
        <f t="array" ref="J200">IFERROR(INDEX(Attività!$F$2:$F$1000, MATCH(P200, IF(Attività!$B$2:$B$1000=A200, Attività!$C$2:$C$1000), 0)), "")</f>
        <v>0</v>
      </c>
      <c r="K200" s="57" t="str">
        <f t="shared" si="31"/>
        <v/>
      </c>
      <c r="N200" s="62" t="str">
        <f>IF(K200="","",VLOOKUP(K200,StatiLead[],2,FALSE))</f>
        <v/>
      </c>
      <c r="O200" s="63" t="str">
        <f t="shared" si="26"/>
        <v/>
      </c>
      <c r="P200" s="64">
        <f t="array" ref="P200">MAX(IF(Attività!$B$2:$B$1000=A200, Attività!$C$2:$C$1000))</f>
        <v>0</v>
      </c>
      <c r="Q200" s="64" t="str">
        <f t="shared" si="28"/>
        <v/>
      </c>
      <c r="R200" s="64">
        <f t="array" ref="R200">IFERROR(INDEX(Attività!$H$2:$H$1000, MATCH(P200, IF(Attività!$B$2:$B$1000=A200, Attività!$C$2:$C$1000), 0)), "")</f>
        <v>0</v>
      </c>
      <c r="S200" s="64" t="str">
        <f t="shared" si="27"/>
        <v/>
      </c>
      <c r="U200" s="58" t="str">
        <f t="shared" ca="1" si="29"/>
        <v/>
      </c>
      <c r="V200" s="57" t="str">
        <f t="shared" ca="1" si="30"/>
        <v/>
      </c>
    </row>
    <row r="201" spans="1:22" x14ac:dyDescent="0.25">
      <c r="A201" s="57" t="str">
        <f t="shared" si="24"/>
        <v/>
      </c>
      <c r="B201" s="58" t="str">
        <f t="shared" si="25"/>
        <v/>
      </c>
      <c r="J201" s="24">
        <f t="array" ref="J201">IFERROR(INDEX(Attività!$F$2:$F$1000, MATCH(P201, IF(Attività!$B$2:$B$1000=A201, Attività!$C$2:$C$1000), 0)), "")</f>
        <v>0</v>
      </c>
      <c r="K201" s="57" t="str">
        <f t="shared" si="31"/>
        <v/>
      </c>
      <c r="N201" s="62" t="str">
        <f>IF(K201="","",VLOOKUP(K201,StatiLead[],2,FALSE))</f>
        <v/>
      </c>
      <c r="O201" s="63" t="str">
        <f t="shared" si="26"/>
        <v/>
      </c>
      <c r="P201" s="64">
        <f t="array" ref="P201">MAX(IF(Attività!$B$2:$B$1000=A201, Attività!$C$2:$C$1000))</f>
        <v>0</v>
      </c>
      <c r="Q201" s="64" t="str">
        <f t="shared" si="28"/>
        <v/>
      </c>
      <c r="R201" s="64">
        <f t="array" ref="R201">IFERROR(INDEX(Attività!$H$2:$H$1000, MATCH(P201, IF(Attività!$B$2:$B$1000=A201, Attività!$C$2:$C$1000), 0)), "")</f>
        <v>0</v>
      </c>
      <c r="S201" s="64" t="str">
        <f t="shared" si="27"/>
        <v/>
      </c>
      <c r="U201" s="58" t="str">
        <f t="shared" ca="1" si="29"/>
        <v/>
      </c>
      <c r="V201" s="57" t="str">
        <f t="shared" ca="1" si="30"/>
        <v/>
      </c>
    </row>
    <row r="202" spans="1:22" x14ac:dyDescent="0.25">
      <c r="A202" s="57" t="str">
        <f t="shared" si="24"/>
        <v/>
      </c>
      <c r="B202" s="58" t="str">
        <f t="shared" si="25"/>
        <v/>
      </c>
      <c r="J202" s="24">
        <f t="array" ref="J202">IFERROR(INDEX(Attività!$F$2:$F$1000, MATCH(P202, IF(Attività!$B$2:$B$1000=A202, Attività!$C$2:$C$1000), 0)), "")</f>
        <v>0</v>
      </c>
      <c r="K202" s="57" t="str">
        <f t="shared" si="31"/>
        <v/>
      </c>
      <c r="N202" s="62" t="str">
        <f>IF(K202="","",VLOOKUP(K202,StatiLead[],2,FALSE))</f>
        <v/>
      </c>
      <c r="O202" s="63" t="str">
        <f t="shared" si="26"/>
        <v/>
      </c>
      <c r="P202" s="64">
        <f t="array" ref="P202">MAX(IF(Attività!$B$2:$B$1000=A202, Attività!$C$2:$C$1000))</f>
        <v>0</v>
      </c>
      <c r="Q202" s="64" t="str">
        <f t="shared" si="28"/>
        <v/>
      </c>
      <c r="R202" s="64">
        <f t="array" ref="R202">IFERROR(INDEX(Attività!$H$2:$H$1000, MATCH(P202, IF(Attività!$B$2:$B$1000=A202, Attività!$C$2:$C$1000), 0)), "")</f>
        <v>0</v>
      </c>
      <c r="S202" s="64" t="str">
        <f t="shared" si="27"/>
        <v/>
      </c>
      <c r="U202" s="58" t="str">
        <f t="shared" ca="1" si="29"/>
        <v/>
      </c>
      <c r="V202" s="57" t="str">
        <f t="shared" ca="1" si="30"/>
        <v/>
      </c>
    </row>
    <row r="203" spans="1:22" x14ac:dyDescent="0.25">
      <c r="A203" s="57" t="str">
        <f t="shared" si="24"/>
        <v/>
      </c>
      <c r="B203" s="58" t="str">
        <f t="shared" si="25"/>
        <v/>
      </c>
      <c r="J203" s="24">
        <f t="array" ref="J203">IFERROR(INDEX(Attività!$F$2:$F$1000, MATCH(P203, IF(Attività!$B$2:$B$1000=A203, Attività!$C$2:$C$1000), 0)), "")</f>
        <v>0</v>
      </c>
      <c r="K203" s="57" t="str">
        <f t="shared" si="31"/>
        <v/>
      </c>
      <c r="N203" s="62" t="str">
        <f>IF(K203="","",VLOOKUP(K203,StatiLead[],2,FALSE))</f>
        <v/>
      </c>
      <c r="O203" s="63" t="str">
        <f t="shared" si="26"/>
        <v/>
      </c>
      <c r="P203" s="64">
        <f t="array" ref="P203">MAX(IF(Attività!$B$2:$B$1000=A203, Attività!$C$2:$C$1000))</f>
        <v>0</v>
      </c>
      <c r="Q203" s="64" t="str">
        <f t="shared" si="28"/>
        <v/>
      </c>
      <c r="R203" s="64">
        <f t="array" ref="R203">IFERROR(INDEX(Attività!$H$2:$H$1000, MATCH(P203, IF(Attività!$B$2:$B$1000=A203, Attività!$C$2:$C$1000), 0)), "")</f>
        <v>0</v>
      </c>
      <c r="S203" s="64" t="str">
        <f t="shared" si="27"/>
        <v/>
      </c>
      <c r="U203" s="58" t="str">
        <f t="shared" ca="1" si="29"/>
        <v/>
      </c>
      <c r="V203" s="57" t="str">
        <f t="shared" ca="1" si="30"/>
        <v/>
      </c>
    </row>
    <row r="204" spans="1:22" x14ac:dyDescent="0.25">
      <c r="A204" s="57" t="str">
        <f t="shared" si="24"/>
        <v/>
      </c>
      <c r="B204" s="58" t="str">
        <f t="shared" si="25"/>
        <v/>
      </c>
      <c r="J204" s="24">
        <f t="array" ref="J204">IFERROR(INDEX(Attività!$F$2:$F$1000, MATCH(P204, IF(Attività!$B$2:$B$1000=A204, Attività!$C$2:$C$1000), 0)), "")</f>
        <v>0</v>
      </c>
      <c r="K204" s="57" t="str">
        <f t="shared" si="31"/>
        <v/>
      </c>
      <c r="N204" s="62" t="str">
        <f>IF(K204="","",VLOOKUP(K204,StatiLead[],2,FALSE))</f>
        <v/>
      </c>
      <c r="O204" s="63" t="str">
        <f t="shared" si="26"/>
        <v/>
      </c>
      <c r="P204" s="64">
        <f t="array" ref="P204">MAX(IF(Attività!$B$2:$B$1000=A204, Attività!$C$2:$C$1000))</f>
        <v>0</v>
      </c>
      <c r="Q204" s="64" t="str">
        <f t="shared" si="28"/>
        <v/>
      </c>
      <c r="R204" s="64">
        <f t="array" ref="R204">IFERROR(INDEX(Attività!$H$2:$H$1000, MATCH(P204, IF(Attività!$B$2:$B$1000=A204, Attività!$C$2:$C$1000), 0)), "")</f>
        <v>0</v>
      </c>
      <c r="S204" s="64" t="str">
        <f t="shared" si="27"/>
        <v/>
      </c>
      <c r="U204" s="58" t="str">
        <f t="shared" ca="1" si="29"/>
        <v/>
      </c>
      <c r="V204" s="57" t="str">
        <f t="shared" ca="1" si="30"/>
        <v/>
      </c>
    </row>
    <row r="205" spans="1:22" x14ac:dyDescent="0.25">
      <c r="A205" s="57" t="str">
        <f t="shared" si="24"/>
        <v/>
      </c>
      <c r="B205" s="58" t="str">
        <f t="shared" si="25"/>
        <v/>
      </c>
      <c r="J205" s="24">
        <f t="array" ref="J205">IFERROR(INDEX(Attività!$F$2:$F$1000, MATCH(P205, IF(Attività!$B$2:$B$1000=A205, Attività!$C$2:$C$1000), 0)), "")</f>
        <v>0</v>
      </c>
      <c r="K205" s="57" t="str">
        <f t="shared" si="31"/>
        <v/>
      </c>
      <c r="N205" s="62" t="str">
        <f>IF(K205="","",VLOOKUP(K205,StatiLead[],2,FALSE))</f>
        <v/>
      </c>
      <c r="O205" s="63" t="str">
        <f t="shared" si="26"/>
        <v/>
      </c>
      <c r="P205" s="64">
        <f t="array" ref="P205">MAX(IF(Attività!$B$2:$B$1000=A205, Attività!$C$2:$C$1000))</f>
        <v>0</v>
      </c>
      <c r="Q205" s="64" t="str">
        <f t="shared" si="28"/>
        <v/>
      </c>
      <c r="R205" s="64">
        <f t="array" ref="R205">IFERROR(INDEX(Attività!$H$2:$H$1000, MATCH(P205, IF(Attività!$B$2:$B$1000=A205, Attività!$C$2:$C$1000), 0)), "")</f>
        <v>0</v>
      </c>
      <c r="S205" s="64" t="str">
        <f t="shared" si="27"/>
        <v/>
      </c>
      <c r="U205" s="58" t="str">
        <f t="shared" ca="1" si="29"/>
        <v/>
      </c>
      <c r="V205" s="57" t="str">
        <f t="shared" ca="1" si="30"/>
        <v/>
      </c>
    </row>
    <row r="206" spans="1:22" x14ac:dyDescent="0.25">
      <c r="A206" s="57" t="str">
        <f t="shared" si="24"/>
        <v/>
      </c>
      <c r="B206" s="58" t="str">
        <f t="shared" si="25"/>
        <v/>
      </c>
      <c r="J206" s="24">
        <f t="array" ref="J206">IFERROR(INDEX(Attività!$F$2:$F$1000, MATCH(P206, IF(Attività!$B$2:$B$1000=A206, Attività!$C$2:$C$1000), 0)), "")</f>
        <v>0</v>
      </c>
      <c r="K206" s="57" t="str">
        <f t="shared" si="31"/>
        <v/>
      </c>
      <c r="N206" s="62" t="str">
        <f>IF(K206="","",VLOOKUP(K206,StatiLead[],2,FALSE))</f>
        <v/>
      </c>
      <c r="O206" s="63" t="str">
        <f t="shared" si="26"/>
        <v/>
      </c>
      <c r="P206" s="64">
        <f t="array" ref="P206">MAX(IF(Attività!$B$2:$B$1000=A206, Attività!$C$2:$C$1000))</f>
        <v>0</v>
      </c>
      <c r="Q206" s="64" t="str">
        <f t="shared" si="28"/>
        <v/>
      </c>
      <c r="R206" s="64">
        <f t="array" ref="R206">IFERROR(INDEX(Attività!$H$2:$H$1000, MATCH(P206, IF(Attività!$B$2:$B$1000=A206, Attività!$C$2:$C$1000), 0)), "")</f>
        <v>0</v>
      </c>
      <c r="S206" s="64" t="str">
        <f t="shared" si="27"/>
        <v/>
      </c>
      <c r="U206" s="58" t="str">
        <f t="shared" ca="1" si="29"/>
        <v/>
      </c>
      <c r="V206" s="57" t="str">
        <f t="shared" ca="1" si="30"/>
        <v/>
      </c>
    </row>
    <row r="207" spans="1:22" x14ac:dyDescent="0.25">
      <c r="A207" s="57" t="str">
        <f t="shared" si="24"/>
        <v/>
      </c>
      <c r="B207" s="58" t="str">
        <f t="shared" si="25"/>
        <v/>
      </c>
      <c r="J207" s="24">
        <f t="array" ref="J207">IFERROR(INDEX(Attività!$F$2:$F$1000, MATCH(P207, IF(Attività!$B$2:$B$1000=A207, Attività!$C$2:$C$1000), 0)), "")</f>
        <v>0</v>
      </c>
      <c r="K207" s="57" t="str">
        <f t="shared" si="31"/>
        <v/>
      </c>
      <c r="N207" s="62" t="str">
        <f>IF(K207="","",VLOOKUP(K207,StatiLead[],2,FALSE))</f>
        <v/>
      </c>
      <c r="O207" s="63" t="str">
        <f t="shared" si="26"/>
        <v/>
      </c>
      <c r="P207" s="64">
        <f t="array" ref="P207">MAX(IF(Attività!$B$2:$B$1000=A207, Attività!$C$2:$C$1000))</f>
        <v>0</v>
      </c>
      <c r="Q207" s="64" t="str">
        <f t="shared" si="28"/>
        <v/>
      </c>
      <c r="R207" s="64">
        <f t="array" ref="R207">IFERROR(INDEX(Attività!$H$2:$H$1000, MATCH(P207, IF(Attività!$B$2:$B$1000=A207, Attività!$C$2:$C$1000), 0)), "")</f>
        <v>0</v>
      </c>
      <c r="S207" s="64" t="str">
        <f t="shared" si="27"/>
        <v/>
      </c>
      <c r="U207" s="58" t="str">
        <f t="shared" ca="1" si="29"/>
        <v/>
      </c>
      <c r="V207" s="57" t="str">
        <f t="shared" ca="1" si="30"/>
        <v/>
      </c>
    </row>
    <row r="208" spans="1:22" x14ac:dyDescent="0.25">
      <c r="A208" s="57" t="str">
        <f t="shared" si="24"/>
        <v/>
      </c>
      <c r="B208" s="58" t="str">
        <f t="shared" si="25"/>
        <v/>
      </c>
      <c r="J208" s="24">
        <f t="array" ref="J208">IFERROR(INDEX(Attività!$F$2:$F$1000, MATCH(P208, IF(Attività!$B$2:$B$1000=A208, Attività!$C$2:$C$1000), 0)), "")</f>
        <v>0</v>
      </c>
      <c r="K208" s="57" t="str">
        <f t="shared" si="31"/>
        <v/>
      </c>
      <c r="N208" s="62" t="str">
        <f>IF(K208="","",VLOOKUP(K208,StatiLead[],2,FALSE))</f>
        <v/>
      </c>
      <c r="O208" s="63" t="str">
        <f t="shared" si="26"/>
        <v/>
      </c>
      <c r="P208" s="64">
        <f t="array" ref="P208">MAX(IF(Attività!$B$2:$B$1000=A208, Attività!$C$2:$C$1000))</f>
        <v>0</v>
      </c>
      <c r="Q208" s="64" t="str">
        <f t="shared" si="28"/>
        <v/>
      </c>
      <c r="R208" s="64">
        <f t="array" ref="R208">IFERROR(INDEX(Attività!$H$2:$H$1000, MATCH(P208, IF(Attività!$B$2:$B$1000=A208, Attività!$C$2:$C$1000), 0)), "")</f>
        <v>0</v>
      </c>
      <c r="S208" s="64" t="str">
        <f t="shared" si="27"/>
        <v/>
      </c>
      <c r="U208" s="58" t="str">
        <f t="shared" ca="1" si="29"/>
        <v/>
      </c>
      <c r="V208" s="57" t="str">
        <f t="shared" ca="1" si="30"/>
        <v/>
      </c>
    </row>
    <row r="209" spans="1:22" x14ac:dyDescent="0.25">
      <c r="A209" s="57" t="str">
        <f t="shared" si="24"/>
        <v/>
      </c>
      <c r="B209" s="58" t="str">
        <f t="shared" si="25"/>
        <v/>
      </c>
      <c r="J209" s="24">
        <f t="array" ref="J209">IFERROR(INDEX(Attività!$F$2:$F$1000, MATCH(P209, IF(Attività!$B$2:$B$1000=A209, Attività!$C$2:$C$1000), 0)), "")</f>
        <v>0</v>
      </c>
      <c r="K209" s="57" t="str">
        <f t="shared" si="31"/>
        <v/>
      </c>
      <c r="N209" s="62" t="str">
        <f>IF(K209="","",VLOOKUP(K209,StatiLead[],2,FALSE))</f>
        <v/>
      </c>
      <c r="O209" s="63" t="str">
        <f t="shared" si="26"/>
        <v/>
      </c>
      <c r="P209" s="64">
        <f t="array" ref="P209">MAX(IF(Attività!$B$2:$B$1000=A209, Attività!$C$2:$C$1000))</f>
        <v>0</v>
      </c>
      <c r="Q209" s="64" t="str">
        <f t="shared" si="28"/>
        <v/>
      </c>
      <c r="R209" s="64">
        <f t="array" ref="R209">IFERROR(INDEX(Attività!$H$2:$H$1000, MATCH(P209, IF(Attività!$B$2:$B$1000=A209, Attività!$C$2:$C$1000), 0)), "")</f>
        <v>0</v>
      </c>
      <c r="S209" s="64" t="str">
        <f t="shared" si="27"/>
        <v/>
      </c>
      <c r="U209" s="58" t="str">
        <f t="shared" ca="1" si="29"/>
        <v/>
      </c>
      <c r="V209" s="57" t="str">
        <f t="shared" ca="1" si="30"/>
        <v/>
      </c>
    </row>
    <row r="210" spans="1:22" x14ac:dyDescent="0.25">
      <c r="A210" s="57" t="str">
        <f t="shared" si="24"/>
        <v/>
      </c>
      <c r="B210" s="58" t="str">
        <f t="shared" si="25"/>
        <v/>
      </c>
      <c r="J210" s="24">
        <f t="array" ref="J210">IFERROR(INDEX(Attività!$F$2:$F$1000, MATCH(P210, IF(Attività!$B$2:$B$1000=A210, Attività!$C$2:$C$1000), 0)), "")</f>
        <v>0</v>
      </c>
      <c r="K210" s="57" t="str">
        <f t="shared" si="31"/>
        <v/>
      </c>
      <c r="N210" s="62" t="str">
        <f>IF(K210="","",VLOOKUP(K210,StatiLead[],2,FALSE))</f>
        <v/>
      </c>
      <c r="O210" s="63" t="str">
        <f t="shared" si="26"/>
        <v/>
      </c>
      <c r="P210" s="64">
        <f t="array" ref="P210">MAX(IF(Attività!$B$2:$B$1000=A210, Attività!$C$2:$C$1000))</f>
        <v>0</v>
      </c>
      <c r="Q210" s="64" t="str">
        <f t="shared" si="28"/>
        <v/>
      </c>
      <c r="R210" s="64">
        <f t="array" ref="R210">IFERROR(INDEX(Attività!$H$2:$H$1000, MATCH(P210, IF(Attività!$B$2:$B$1000=A210, Attività!$C$2:$C$1000), 0)), "")</f>
        <v>0</v>
      </c>
      <c r="S210" s="64" t="str">
        <f t="shared" si="27"/>
        <v/>
      </c>
      <c r="U210" s="58" t="str">
        <f t="shared" ca="1" si="29"/>
        <v/>
      </c>
      <c r="V210" s="57" t="str">
        <f t="shared" ca="1" si="30"/>
        <v/>
      </c>
    </row>
    <row r="211" spans="1:22" x14ac:dyDescent="0.25">
      <c r="A211" s="57" t="str">
        <f t="shared" si="24"/>
        <v/>
      </c>
      <c r="B211" s="58" t="str">
        <f t="shared" si="25"/>
        <v/>
      </c>
      <c r="J211" s="24">
        <f t="array" ref="J211">IFERROR(INDEX(Attività!$F$2:$F$1000, MATCH(P211, IF(Attività!$B$2:$B$1000=A211, Attività!$C$2:$C$1000), 0)), "")</f>
        <v>0</v>
      </c>
      <c r="K211" s="57" t="str">
        <f t="shared" si="31"/>
        <v/>
      </c>
      <c r="N211" s="62" t="str">
        <f>IF(K211="","",VLOOKUP(K211,StatiLead[],2,FALSE))</f>
        <v/>
      </c>
      <c r="O211" s="63" t="str">
        <f t="shared" si="26"/>
        <v/>
      </c>
      <c r="P211" s="64">
        <f t="array" ref="P211">MAX(IF(Attività!$B$2:$B$1000=A211, Attività!$C$2:$C$1000))</f>
        <v>0</v>
      </c>
      <c r="Q211" s="64" t="str">
        <f t="shared" si="28"/>
        <v/>
      </c>
      <c r="R211" s="64">
        <f t="array" ref="R211">IFERROR(INDEX(Attività!$H$2:$H$1000, MATCH(P211, IF(Attività!$B$2:$B$1000=A211, Attività!$C$2:$C$1000), 0)), "")</f>
        <v>0</v>
      </c>
      <c r="S211" s="64" t="str">
        <f t="shared" si="27"/>
        <v/>
      </c>
      <c r="U211" s="58" t="str">
        <f t="shared" ca="1" si="29"/>
        <v/>
      </c>
      <c r="V211" s="57" t="str">
        <f t="shared" ca="1" si="30"/>
        <v/>
      </c>
    </row>
    <row r="212" spans="1:22" x14ac:dyDescent="0.25">
      <c r="A212" s="57" t="str">
        <f t="shared" si="24"/>
        <v/>
      </c>
      <c r="B212" s="58" t="str">
        <f t="shared" si="25"/>
        <v/>
      </c>
      <c r="J212" s="24">
        <f t="array" ref="J212">IFERROR(INDEX(Attività!$F$2:$F$1000, MATCH(P212, IF(Attività!$B$2:$B$1000=A212, Attività!$C$2:$C$1000), 0)), "")</f>
        <v>0</v>
      </c>
      <c r="K212" s="57" t="str">
        <f t="shared" si="31"/>
        <v/>
      </c>
      <c r="N212" s="62" t="str">
        <f>IF(K212="","",VLOOKUP(K212,StatiLead[],2,FALSE))</f>
        <v/>
      </c>
      <c r="O212" s="63" t="str">
        <f t="shared" si="26"/>
        <v/>
      </c>
      <c r="P212" s="64">
        <f t="array" ref="P212">MAX(IF(Attività!$B$2:$B$1000=A212, Attività!$C$2:$C$1000))</f>
        <v>0</v>
      </c>
      <c r="Q212" s="64" t="str">
        <f t="shared" si="28"/>
        <v/>
      </c>
      <c r="R212" s="64">
        <f t="array" ref="R212">IFERROR(INDEX(Attività!$H$2:$H$1000, MATCH(P212, IF(Attività!$B$2:$B$1000=A212, Attività!$C$2:$C$1000), 0)), "")</f>
        <v>0</v>
      </c>
      <c r="S212" s="64" t="str">
        <f t="shared" si="27"/>
        <v/>
      </c>
      <c r="U212" s="58" t="str">
        <f t="shared" ca="1" si="29"/>
        <v/>
      </c>
      <c r="V212" s="57" t="str">
        <f t="shared" ca="1" si="30"/>
        <v/>
      </c>
    </row>
    <row r="213" spans="1:22" x14ac:dyDescent="0.25">
      <c r="A213" s="57" t="str">
        <f t="shared" si="24"/>
        <v/>
      </c>
      <c r="B213" s="58" t="str">
        <f t="shared" si="25"/>
        <v/>
      </c>
      <c r="J213" s="24">
        <f t="array" ref="J213">IFERROR(INDEX(Attività!$F$2:$F$1000, MATCH(P213, IF(Attività!$B$2:$B$1000=A213, Attività!$C$2:$C$1000), 0)), "")</f>
        <v>0</v>
      </c>
      <c r="K213" s="57" t="str">
        <f t="shared" si="31"/>
        <v/>
      </c>
      <c r="N213" s="62" t="str">
        <f>IF(K213="","",VLOOKUP(K213,StatiLead[],2,FALSE))</f>
        <v/>
      </c>
      <c r="O213" s="63" t="str">
        <f t="shared" si="26"/>
        <v/>
      </c>
      <c r="P213" s="64">
        <f t="array" ref="P213">MAX(IF(Attività!$B$2:$B$1000=A213, Attività!$C$2:$C$1000))</f>
        <v>0</v>
      </c>
      <c r="Q213" s="64" t="str">
        <f t="shared" si="28"/>
        <v/>
      </c>
      <c r="R213" s="64">
        <f t="array" ref="R213">IFERROR(INDEX(Attività!$H$2:$H$1000, MATCH(P213, IF(Attività!$B$2:$B$1000=A213, Attività!$C$2:$C$1000), 0)), "")</f>
        <v>0</v>
      </c>
      <c r="S213" s="64" t="str">
        <f t="shared" si="27"/>
        <v/>
      </c>
      <c r="U213" s="58" t="str">
        <f t="shared" ca="1" si="29"/>
        <v/>
      </c>
      <c r="V213" s="57" t="str">
        <f t="shared" ca="1" si="30"/>
        <v/>
      </c>
    </row>
    <row r="214" spans="1:22" x14ac:dyDescent="0.25">
      <c r="A214" s="57" t="str">
        <f t="shared" si="24"/>
        <v/>
      </c>
      <c r="B214" s="58" t="str">
        <f t="shared" si="25"/>
        <v/>
      </c>
      <c r="J214" s="24">
        <f t="array" ref="J214">IFERROR(INDEX(Attività!$F$2:$F$1000, MATCH(P214, IF(Attività!$B$2:$B$1000=A214, Attività!$C$2:$C$1000), 0)), "")</f>
        <v>0</v>
      </c>
      <c r="K214" s="57" t="str">
        <f t="shared" si="31"/>
        <v/>
      </c>
      <c r="N214" s="62" t="str">
        <f>IF(K214="","",VLOOKUP(K214,StatiLead[],2,FALSE))</f>
        <v/>
      </c>
      <c r="O214" s="63" t="str">
        <f t="shared" si="26"/>
        <v/>
      </c>
      <c r="P214" s="64">
        <f t="array" ref="P214">MAX(IF(Attività!$B$2:$B$1000=A214, Attività!$C$2:$C$1000))</f>
        <v>0</v>
      </c>
      <c r="Q214" s="64" t="str">
        <f t="shared" si="28"/>
        <v/>
      </c>
      <c r="R214" s="64">
        <f t="array" ref="R214">IFERROR(INDEX(Attività!$H$2:$H$1000, MATCH(P214, IF(Attività!$B$2:$B$1000=A214, Attività!$C$2:$C$1000), 0)), "")</f>
        <v>0</v>
      </c>
      <c r="S214" s="64" t="str">
        <f t="shared" si="27"/>
        <v/>
      </c>
      <c r="U214" s="58" t="str">
        <f t="shared" ca="1" si="29"/>
        <v/>
      </c>
      <c r="V214" s="57" t="str">
        <f t="shared" ca="1" si="30"/>
        <v/>
      </c>
    </row>
    <row r="215" spans="1:22" x14ac:dyDescent="0.25">
      <c r="A215" s="57" t="str">
        <f t="shared" si="24"/>
        <v/>
      </c>
      <c r="B215" s="58" t="str">
        <f t="shared" si="25"/>
        <v/>
      </c>
      <c r="J215" s="24">
        <f t="array" ref="J215">IFERROR(INDEX(Attività!$F$2:$F$1000, MATCH(P215, IF(Attività!$B$2:$B$1000=A215, Attività!$C$2:$C$1000), 0)), "")</f>
        <v>0</v>
      </c>
      <c r="K215" s="57" t="str">
        <f t="shared" si="31"/>
        <v/>
      </c>
      <c r="N215" s="62" t="str">
        <f>IF(K215="","",VLOOKUP(K215,StatiLead[],2,FALSE))</f>
        <v/>
      </c>
      <c r="O215" s="63" t="str">
        <f t="shared" si="26"/>
        <v/>
      </c>
      <c r="P215" s="64">
        <f t="array" ref="P215">MAX(IF(Attività!$B$2:$B$1000=A215, Attività!$C$2:$C$1000))</f>
        <v>0</v>
      </c>
      <c r="Q215" s="64" t="str">
        <f t="shared" si="28"/>
        <v/>
      </c>
      <c r="R215" s="64">
        <f t="array" ref="R215">IFERROR(INDEX(Attività!$H$2:$H$1000, MATCH(P215, IF(Attività!$B$2:$B$1000=A215, Attività!$C$2:$C$1000), 0)), "")</f>
        <v>0</v>
      </c>
      <c r="S215" s="64" t="str">
        <f t="shared" si="27"/>
        <v/>
      </c>
      <c r="U215" s="58" t="str">
        <f t="shared" ca="1" si="29"/>
        <v/>
      </c>
      <c r="V215" s="57" t="str">
        <f t="shared" ca="1" si="30"/>
        <v/>
      </c>
    </row>
    <row r="216" spans="1:22" x14ac:dyDescent="0.25">
      <c r="A216" s="57" t="str">
        <f t="shared" si="24"/>
        <v/>
      </c>
      <c r="B216" s="58" t="str">
        <f t="shared" si="25"/>
        <v/>
      </c>
      <c r="J216" s="24">
        <f t="array" ref="J216">IFERROR(INDEX(Attività!$F$2:$F$1000, MATCH(P216, IF(Attività!$B$2:$B$1000=A216, Attività!$C$2:$C$1000), 0)), "")</f>
        <v>0</v>
      </c>
      <c r="K216" s="57" t="str">
        <f t="shared" si="31"/>
        <v/>
      </c>
      <c r="N216" s="62" t="str">
        <f>IF(K216="","",VLOOKUP(K216,StatiLead[],2,FALSE))</f>
        <v/>
      </c>
      <c r="O216" s="63" t="str">
        <f t="shared" si="26"/>
        <v/>
      </c>
      <c r="P216" s="64">
        <f t="array" ref="P216">MAX(IF(Attività!$B$2:$B$1000=A216, Attività!$C$2:$C$1000))</f>
        <v>0</v>
      </c>
      <c r="Q216" s="64" t="str">
        <f t="shared" si="28"/>
        <v/>
      </c>
      <c r="R216" s="64">
        <f t="array" ref="R216">IFERROR(INDEX(Attività!$H$2:$H$1000, MATCH(P216, IF(Attività!$B$2:$B$1000=A216, Attività!$C$2:$C$1000), 0)), "")</f>
        <v>0</v>
      </c>
      <c r="S216" s="64" t="str">
        <f t="shared" si="27"/>
        <v/>
      </c>
      <c r="U216" s="58" t="str">
        <f t="shared" ca="1" si="29"/>
        <v/>
      </c>
      <c r="V216" s="57" t="str">
        <f t="shared" ca="1" si="30"/>
        <v/>
      </c>
    </row>
    <row r="217" spans="1:22" x14ac:dyDescent="0.25">
      <c r="A217" s="57" t="str">
        <f t="shared" si="24"/>
        <v/>
      </c>
      <c r="B217" s="58" t="str">
        <f t="shared" si="25"/>
        <v/>
      </c>
      <c r="J217" s="24">
        <f t="array" ref="J217">IFERROR(INDEX(Attività!$F$2:$F$1000, MATCH(P217, IF(Attività!$B$2:$B$1000=A217, Attività!$C$2:$C$1000), 0)), "")</f>
        <v>0</v>
      </c>
      <c r="K217" s="57" t="str">
        <f t="shared" si="31"/>
        <v/>
      </c>
      <c r="N217" s="62" t="str">
        <f>IF(K217="","",VLOOKUP(K217,StatiLead[],2,FALSE))</f>
        <v/>
      </c>
      <c r="O217" s="63" t="str">
        <f t="shared" si="26"/>
        <v/>
      </c>
      <c r="P217" s="64">
        <f t="array" ref="P217">MAX(IF(Attività!$B$2:$B$1000=A217, Attività!$C$2:$C$1000))</f>
        <v>0</v>
      </c>
      <c r="Q217" s="64" t="str">
        <f t="shared" si="28"/>
        <v/>
      </c>
      <c r="R217" s="64">
        <f t="array" ref="R217">IFERROR(INDEX(Attività!$H$2:$H$1000, MATCH(P217, IF(Attività!$B$2:$B$1000=A217, Attività!$C$2:$C$1000), 0)), "")</f>
        <v>0</v>
      </c>
      <c r="S217" s="64" t="str">
        <f t="shared" si="27"/>
        <v/>
      </c>
      <c r="U217" s="58" t="str">
        <f t="shared" ca="1" si="29"/>
        <v/>
      </c>
      <c r="V217" s="57" t="str">
        <f t="shared" ca="1" si="30"/>
        <v/>
      </c>
    </row>
    <row r="218" spans="1:22" x14ac:dyDescent="0.25">
      <c r="A218" s="57" t="str">
        <f t="shared" si="24"/>
        <v/>
      </c>
      <c r="B218" s="58" t="str">
        <f t="shared" si="25"/>
        <v/>
      </c>
      <c r="J218" s="24">
        <f t="array" ref="J218">IFERROR(INDEX(Attività!$F$2:$F$1000, MATCH(P218, IF(Attività!$B$2:$B$1000=A218, Attività!$C$2:$C$1000), 0)), "")</f>
        <v>0</v>
      </c>
      <c r="K218" s="57" t="str">
        <f t="shared" si="31"/>
        <v/>
      </c>
      <c r="N218" s="62" t="str">
        <f>IF(K218="","",VLOOKUP(K218,StatiLead[],2,FALSE))</f>
        <v/>
      </c>
      <c r="O218" s="63" t="str">
        <f t="shared" si="26"/>
        <v/>
      </c>
      <c r="P218" s="64">
        <f t="array" ref="P218">MAX(IF(Attività!$B$2:$B$1000=A218, Attività!$C$2:$C$1000))</f>
        <v>0</v>
      </c>
      <c r="Q218" s="64" t="str">
        <f t="shared" si="28"/>
        <v/>
      </c>
      <c r="R218" s="64">
        <f t="array" ref="R218">IFERROR(INDEX(Attività!$H$2:$H$1000, MATCH(P218, IF(Attività!$B$2:$B$1000=A218, Attività!$C$2:$C$1000), 0)), "")</f>
        <v>0</v>
      </c>
      <c r="S218" s="64" t="str">
        <f t="shared" si="27"/>
        <v/>
      </c>
      <c r="U218" s="58" t="str">
        <f t="shared" ca="1" si="29"/>
        <v/>
      </c>
      <c r="V218" s="57" t="str">
        <f t="shared" ca="1" si="30"/>
        <v/>
      </c>
    </row>
    <row r="219" spans="1:22" x14ac:dyDescent="0.25">
      <c r="A219" s="57" t="str">
        <f t="shared" si="24"/>
        <v/>
      </c>
      <c r="B219" s="58" t="str">
        <f t="shared" si="25"/>
        <v/>
      </c>
      <c r="J219" s="24">
        <f t="array" ref="J219">IFERROR(INDEX(Attività!$F$2:$F$1000, MATCH(P219, IF(Attività!$B$2:$B$1000=A219, Attività!$C$2:$C$1000), 0)), "")</f>
        <v>0</v>
      </c>
      <c r="K219" s="57" t="str">
        <f t="shared" si="31"/>
        <v/>
      </c>
      <c r="N219" s="62" t="str">
        <f>IF(K219="","",VLOOKUP(K219,StatiLead[],2,FALSE))</f>
        <v/>
      </c>
      <c r="O219" s="63" t="str">
        <f t="shared" si="26"/>
        <v/>
      </c>
      <c r="P219" s="64">
        <f t="array" ref="P219">MAX(IF(Attività!$B$2:$B$1000=A219, Attività!$C$2:$C$1000))</f>
        <v>0</v>
      </c>
      <c r="Q219" s="64" t="str">
        <f t="shared" si="28"/>
        <v/>
      </c>
      <c r="R219" s="64">
        <f t="array" ref="R219">IFERROR(INDEX(Attività!$H$2:$H$1000, MATCH(P219, IF(Attività!$B$2:$B$1000=A219, Attività!$C$2:$C$1000), 0)), "")</f>
        <v>0</v>
      </c>
      <c r="S219" s="64" t="str">
        <f t="shared" si="27"/>
        <v/>
      </c>
      <c r="U219" s="58" t="str">
        <f t="shared" ca="1" si="29"/>
        <v/>
      </c>
      <c r="V219" s="57" t="str">
        <f t="shared" ca="1" si="30"/>
        <v/>
      </c>
    </row>
    <row r="220" spans="1:22" x14ac:dyDescent="0.25">
      <c r="A220" s="57" t="str">
        <f t="shared" si="24"/>
        <v/>
      </c>
      <c r="B220" s="58" t="str">
        <f t="shared" si="25"/>
        <v/>
      </c>
      <c r="J220" s="24">
        <f t="array" ref="J220">IFERROR(INDEX(Attività!$F$2:$F$1000, MATCH(P220, IF(Attività!$B$2:$B$1000=A220, Attività!$C$2:$C$1000), 0)), "")</f>
        <v>0</v>
      </c>
      <c r="K220" s="57" t="str">
        <f t="shared" si="31"/>
        <v/>
      </c>
      <c r="N220" s="62" t="str">
        <f>IF(K220="","",VLOOKUP(K220,StatiLead[],2,FALSE))</f>
        <v/>
      </c>
      <c r="O220" s="63" t="str">
        <f t="shared" si="26"/>
        <v/>
      </c>
      <c r="P220" s="64">
        <f t="array" ref="P220">MAX(IF(Attività!$B$2:$B$1000=A220, Attività!$C$2:$C$1000))</f>
        <v>0</v>
      </c>
      <c r="Q220" s="64" t="str">
        <f t="shared" si="28"/>
        <v/>
      </c>
      <c r="R220" s="64">
        <f t="array" ref="R220">IFERROR(INDEX(Attività!$H$2:$H$1000, MATCH(P220, IF(Attività!$B$2:$B$1000=A220, Attività!$C$2:$C$1000), 0)), "")</f>
        <v>0</v>
      </c>
      <c r="S220" s="64" t="str">
        <f t="shared" si="27"/>
        <v/>
      </c>
      <c r="U220" s="58" t="str">
        <f t="shared" ca="1" si="29"/>
        <v/>
      </c>
      <c r="V220" s="57" t="str">
        <f t="shared" ca="1" si="30"/>
        <v/>
      </c>
    </row>
    <row r="221" spans="1:22" x14ac:dyDescent="0.25">
      <c r="A221" s="57" t="str">
        <f t="shared" si="24"/>
        <v/>
      </c>
      <c r="B221" s="58" t="str">
        <f t="shared" si="25"/>
        <v/>
      </c>
      <c r="J221" s="24">
        <f t="array" ref="J221">IFERROR(INDEX(Attività!$F$2:$F$1000, MATCH(P221, IF(Attività!$B$2:$B$1000=A221, Attività!$C$2:$C$1000), 0)), "")</f>
        <v>0</v>
      </c>
      <c r="K221" s="57" t="str">
        <f t="shared" si="31"/>
        <v/>
      </c>
      <c r="N221" s="62" t="str">
        <f>IF(K221="","",VLOOKUP(K221,StatiLead[],2,FALSE))</f>
        <v/>
      </c>
      <c r="O221" s="63" t="str">
        <f t="shared" si="26"/>
        <v/>
      </c>
      <c r="P221" s="64">
        <f t="array" ref="P221">MAX(IF(Attività!$B$2:$B$1000=A221, Attività!$C$2:$C$1000))</f>
        <v>0</v>
      </c>
      <c r="Q221" s="64" t="str">
        <f t="shared" si="28"/>
        <v/>
      </c>
      <c r="R221" s="64">
        <f t="array" ref="R221">IFERROR(INDEX(Attività!$H$2:$H$1000, MATCH(P221, IF(Attività!$B$2:$B$1000=A221, Attività!$C$2:$C$1000), 0)), "")</f>
        <v>0</v>
      </c>
      <c r="S221" s="64" t="str">
        <f t="shared" si="27"/>
        <v/>
      </c>
      <c r="U221" s="58" t="str">
        <f t="shared" ca="1" si="29"/>
        <v/>
      </c>
      <c r="V221" s="57" t="str">
        <f t="shared" ca="1" si="30"/>
        <v/>
      </c>
    </row>
    <row r="222" spans="1:22" x14ac:dyDescent="0.25">
      <c r="A222" s="57" t="str">
        <f t="shared" si="24"/>
        <v/>
      </c>
      <c r="B222" s="58" t="str">
        <f t="shared" si="25"/>
        <v/>
      </c>
      <c r="J222" s="24">
        <f t="array" ref="J222">IFERROR(INDEX(Attività!$F$2:$F$1000, MATCH(P222, IF(Attività!$B$2:$B$1000=A222, Attività!$C$2:$C$1000), 0)), "")</f>
        <v>0</v>
      </c>
      <c r="K222" s="57" t="str">
        <f t="shared" si="31"/>
        <v/>
      </c>
      <c r="N222" s="62" t="str">
        <f>IF(K222="","",VLOOKUP(K222,StatiLead[],2,FALSE))</f>
        <v/>
      </c>
      <c r="O222" s="63" t="str">
        <f t="shared" si="26"/>
        <v/>
      </c>
      <c r="P222" s="64">
        <f t="array" ref="P222">MAX(IF(Attività!$B$2:$B$1000=A222, Attività!$C$2:$C$1000))</f>
        <v>0</v>
      </c>
      <c r="Q222" s="64" t="str">
        <f t="shared" si="28"/>
        <v/>
      </c>
      <c r="R222" s="64">
        <f t="array" ref="R222">IFERROR(INDEX(Attività!$H$2:$H$1000, MATCH(P222, IF(Attività!$B$2:$B$1000=A222, Attività!$C$2:$C$1000), 0)), "")</f>
        <v>0</v>
      </c>
      <c r="S222" s="64" t="str">
        <f t="shared" si="27"/>
        <v/>
      </c>
      <c r="U222" s="58" t="str">
        <f t="shared" ca="1" si="29"/>
        <v/>
      </c>
      <c r="V222" s="57" t="str">
        <f t="shared" ca="1" si="30"/>
        <v/>
      </c>
    </row>
    <row r="223" spans="1:22" x14ac:dyDescent="0.25">
      <c r="A223" s="57" t="str">
        <f t="shared" si="24"/>
        <v/>
      </c>
      <c r="B223" s="58" t="str">
        <f t="shared" si="25"/>
        <v/>
      </c>
      <c r="J223" s="24">
        <f t="array" ref="J223">IFERROR(INDEX(Attività!$F$2:$F$1000, MATCH(P223, IF(Attività!$B$2:$B$1000=A223, Attività!$C$2:$C$1000), 0)), "")</f>
        <v>0</v>
      </c>
      <c r="K223" s="57" t="str">
        <f t="shared" si="31"/>
        <v/>
      </c>
      <c r="N223" s="62" t="str">
        <f>IF(K223="","",VLOOKUP(K223,StatiLead[],2,FALSE))</f>
        <v/>
      </c>
      <c r="O223" s="63" t="str">
        <f t="shared" si="26"/>
        <v/>
      </c>
      <c r="P223" s="64">
        <f t="array" ref="P223">MAX(IF(Attività!$B$2:$B$1000=A223, Attività!$C$2:$C$1000))</f>
        <v>0</v>
      </c>
      <c r="Q223" s="64" t="str">
        <f t="shared" si="28"/>
        <v/>
      </c>
      <c r="R223" s="64">
        <f t="array" ref="R223">IFERROR(INDEX(Attività!$H$2:$H$1000, MATCH(P223, IF(Attività!$B$2:$B$1000=A223, Attività!$C$2:$C$1000), 0)), "")</f>
        <v>0</v>
      </c>
      <c r="S223" s="64" t="str">
        <f t="shared" si="27"/>
        <v/>
      </c>
      <c r="U223" s="58" t="str">
        <f t="shared" ca="1" si="29"/>
        <v/>
      </c>
      <c r="V223" s="57" t="str">
        <f t="shared" ca="1" si="30"/>
        <v/>
      </c>
    </row>
    <row r="224" spans="1:22" x14ac:dyDescent="0.25">
      <c r="A224" s="57" t="str">
        <f t="shared" si="24"/>
        <v/>
      </c>
      <c r="B224" s="58" t="str">
        <f t="shared" si="25"/>
        <v/>
      </c>
      <c r="J224" s="24">
        <f t="array" ref="J224">IFERROR(INDEX(Attività!$F$2:$F$1000, MATCH(P224, IF(Attività!$B$2:$B$1000=A224, Attività!$C$2:$C$1000), 0)), "")</f>
        <v>0</v>
      </c>
      <c r="K224" s="57" t="str">
        <f t="shared" si="31"/>
        <v/>
      </c>
      <c r="N224" s="62" t="str">
        <f>IF(K224="","",VLOOKUP(K224,StatiLead[],2,FALSE))</f>
        <v/>
      </c>
      <c r="O224" s="63" t="str">
        <f t="shared" si="26"/>
        <v/>
      </c>
      <c r="P224" s="64">
        <f t="array" ref="P224">MAX(IF(Attività!$B$2:$B$1000=A224, Attività!$C$2:$C$1000))</f>
        <v>0</v>
      </c>
      <c r="Q224" s="64" t="str">
        <f t="shared" si="28"/>
        <v/>
      </c>
      <c r="R224" s="64">
        <f t="array" ref="R224">IFERROR(INDEX(Attività!$H$2:$H$1000, MATCH(P224, IF(Attività!$B$2:$B$1000=A224, Attività!$C$2:$C$1000), 0)), "")</f>
        <v>0</v>
      </c>
      <c r="S224" s="64" t="str">
        <f t="shared" si="27"/>
        <v/>
      </c>
      <c r="U224" s="58" t="str">
        <f t="shared" ca="1" si="29"/>
        <v/>
      </c>
      <c r="V224" s="57" t="str">
        <f t="shared" ca="1" si="30"/>
        <v/>
      </c>
    </row>
    <row r="225" spans="1:22" x14ac:dyDescent="0.25">
      <c r="A225" s="57" t="str">
        <f t="shared" si="24"/>
        <v/>
      </c>
      <c r="B225" s="58" t="str">
        <f t="shared" si="25"/>
        <v/>
      </c>
      <c r="J225" s="24">
        <f t="array" ref="J225">IFERROR(INDEX(Attività!$F$2:$F$1000, MATCH(P225, IF(Attività!$B$2:$B$1000=A225, Attività!$C$2:$C$1000), 0)), "")</f>
        <v>0</v>
      </c>
      <c r="K225" s="57" t="str">
        <f t="shared" si="31"/>
        <v/>
      </c>
      <c r="N225" s="62" t="str">
        <f>IF(K225="","",VLOOKUP(K225,StatiLead[],2,FALSE))</f>
        <v/>
      </c>
      <c r="O225" s="63" t="str">
        <f t="shared" si="26"/>
        <v/>
      </c>
      <c r="P225" s="64">
        <f t="array" ref="P225">MAX(IF(Attività!$B$2:$B$1000=A225, Attività!$C$2:$C$1000))</f>
        <v>0</v>
      </c>
      <c r="Q225" s="64" t="str">
        <f t="shared" si="28"/>
        <v/>
      </c>
      <c r="R225" s="64">
        <f t="array" ref="R225">IFERROR(INDEX(Attività!$H$2:$H$1000, MATCH(P225, IF(Attività!$B$2:$B$1000=A225, Attività!$C$2:$C$1000), 0)), "")</f>
        <v>0</v>
      </c>
      <c r="S225" s="64" t="str">
        <f t="shared" si="27"/>
        <v/>
      </c>
      <c r="U225" s="58" t="str">
        <f t="shared" ca="1" si="29"/>
        <v/>
      </c>
      <c r="V225" s="57" t="str">
        <f t="shared" ca="1" si="30"/>
        <v/>
      </c>
    </row>
    <row r="226" spans="1:22" x14ac:dyDescent="0.25">
      <c r="A226" s="57" t="str">
        <f t="shared" si="24"/>
        <v/>
      </c>
      <c r="B226" s="58" t="str">
        <f t="shared" si="25"/>
        <v/>
      </c>
      <c r="J226" s="24">
        <f t="array" ref="J226">IFERROR(INDEX(Attività!$F$2:$F$1000, MATCH(P226, IF(Attività!$B$2:$B$1000=A226, Attività!$C$2:$C$1000), 0)), "")</f>
        <v>0</v>
      </c>
      <c r="K226" s="57" t="str">
        <f t="shared" si="31"/>
        <v/>
      </c>
      <c r="N226" s="62" t="str">
        <f>IF(K226="","",VLOOKUP(K226,StatiLead[],2,FALSE))</f>
        <v/>
      </c>
      <c r="O226" s="63" t="str">
        <f t="shared" si="26"/>
        <v/>
      </c>
      <c r="P226" s="64">
        <f t="array" ref="P226">MAX(IF(Attività!$B$2:$B$1000=A226, Attività!$C$2:$C$1000))</f>
        <v>0</v>
      </c>
      <c r="Q226" s="64" t="str">
        <f t="shared" si="28"/>
        <v/>
      </c>
      <c r="R226" s="64">
        <f t="array" ref="R226">IFERROR(INDEX(Attività!$H$2:$H$1000, MATCH(P226, IF(Attività!$B$2:$B$1000=A226, Attività!$C$2:$C$1000), 0)), "")</f>
        <v>0</v>
      </c>
      <c r="S226" s="64" t="str">
        <f t="shared" si="27"/>
        <v/>
      </c>
      <c r="U226" s="58" t="str">
        <f t="shared" ca="1" si="29"/>
        <v/>
      </c>
      <c r="V226" s="57" t="str">
        <f t="shared" ca="1" si="30"/>
        <v/>
      </c>
    </row>
    <row r="227" spans="1:22" x14ac:dyDescent="0.25">
      <c r="A227" s="57" t="str">
        <f t="shared" si="24"/>
        <v/>
      </c>
      <c r="B227" s="58" t="str">
        <f t="shared" si="25"/>
        <v/>
      </c>
      <c r="J227" s="24">
        <f t="array" ref="J227">IFERROR(INDEX(Attività!$F$2:$F$1000, MATCH(P227, IF(Attività!$B$2:$B$1000=A227, Attività!$C$2:$C$1000), 0)), "")</f>
        <v>0</v>
      </c>
      <c r="K227" s="57" t="str">
        <f t="shared" si="31"/>
        <v/>
      </c>
      <c r="N227" s="62" t="str">
        <f>IF(K227="","",VLOOKUP(K227,StatiLead[],2,FALSE))</f>
        <v/>
      </c>
      <c r="O227" s="63" t="str">
        <f t="shared" si="26"/>
        <v/>
      </c>
      <c r="P227" s="64">
        <f t="array" ref="P227">MAX(IF(Attività!$B$2:$B$1000=A227, Attività!$C$2:$C$1000))</f>
        <v>0</v>
      </c>
      <c r="Q227" s="64" t="str">
        <f t="shared" si="28"/>
        <v/>
      </c>
      <c r="R227" s="64">
        <f t="array" ref="R227">IFERROR(INDEX(Attività!$H$2:$H$1000, MATCH(P227, IF(Attività!$B$2:$B$1000=A227, Attività!$C$2:$C$1000), 0)), "")</f>
        <v>0</v>
      </c>
      <c r="S227" s="64" t="str">
        <f t="shared" si="27"/>
        <v/>
      </c>
      <c r="U227" s="58" t="str">
        <f t="shared" ca="1" si="29"/>
        <v/>
      </c>
      <c r="V227" s="57" t="str">
        <f t="shared" ca="1" si="30"/>
        <v/>
      </c>
    </row>
    <row r="228" spans="1:22" x14ac:dyDescent="0.25">
      <c r="A228" s="57" t="str">
        <f t="shared" si="24"/>
        <v/>
      </c>
      <c r="B228" s="58" t="str">
        <f t="shared" si="25"/>
        <v/>
      </c>
      <c r="J228" s="24">
        <f t="array" ref="J228">IFERROR(INDEX(Attività!$F$2:$F$1000, MATCH(P228, IF(Attività!$B$2:$B$1000=A228, Attività!$C$2:$C$1000), 0)), "")</f>
        <v>0</v>
      </c>
      <c r="K228" s="57" t="str">
        <f t="shared" si="31"/>
        <v/>
      </c>
      <c r="N228" s="62" t="str">
        <f>IF(K228="","",VLOOKUP(K228,StatiLead[],2,FALSE))</f>
        <v/>
      </c>
      <c r="O228" s="63" t="str">
        <f t="shared" si="26"/>
        <v/>
      </c>
      <c r="P228" s="64">
        <f t="array" ref="P228">MAX(IF(Attività!$B$2:$B$1000=A228, Attività!$C$2:$C$1000))</f>
        <v>0</v>
      </c>
      <c r="Q228" s="64" t="str">
        <f t="shared" si="28"/>
        <v/>
      </c>
      <c r="R228" s="64">
        <f t="array" ref="R228">IFERROR(INDEX(Attività!$H$2:$H$1000, MATCH(P228, IF(Attività!$B$2:$B$1000=A228, Attività!$C$2:$C$1000), 0)), "")</f>
        <v>0</v>
      </c>
      <c r="S228" s="64" t="str">
        <f t="shared" si="27"/>
        <v/>
      </c>
      <c r="U228" s="58" t="str">
        <f t="shared" ca="1" si="29"/>
        <v/>
      </c>
      <c r="V228" s="57" t="str">
        <f t="shared" ca="1" si="30"/>
        <v/>
      </c>
    </row>
    <row r="229" spans="1:22" x14ac:dyDescent="0.25">
      <c r="A229" s="57" t="str">
        <f t="shared" si="24"/>
        <v/>
      </c>
      <c r="B229" s="58" t="str">
        <f t="shared" si="25"/>
        <v/>
      </c>
      <c r="J229" s="24">
        <f t="array" ref="J229">IFERROR(INDEX(Attività!$F$2:$F$1000, MATCH(P229, IF(Attività!$B$2:$B$1000=A229, Attività!$C$2:$C$1000), 0)), "")</f>
        <v>0</v>
      </c>
      <c r="K229" s="57" t="str">
        <f t="shared" si="31"/>
        <v/>
      </c>
      <c r="N229" s="62" t="str">
        <f>IF(K229="","",VLOOKUP(K229,StatiLead[],2,FALSE))</f>
        <v/>
      </c>
      <c r="O229" s="63" t="str">
        <f t="shared" si="26"/>
        <v/>
      </c>
      <c r="P229" s="64">
        <f t="array" ref="P229">MAX(IF(Attività!$B$2:$B$1000=A229, Attività!$C$2:$C$1000))</f>
        <v>0</v>
      </c>
      <c r="Q229" s="64" t="str">
        <f t="shared" si="28"/>
        <v/>
      </c>
      <c r="R229" s="64">
        <f t="array" ref="R229">IFERROR(INDEX(Attività!$H$2:$H$1000, MATCH(P229, IF(Attività!$B$2:$B$1000=A229, Attività!$C$2:$C$1000), 0)), "")</f>
        <v>0</v>
      </c>
      <c r="S229" s="64" t="str">
        <f t="shared" si="27"/>
        <v/>
      </c>
      <c r="U229" s="58" t="str">
        <f t="shared" ca="1" si="29"/>
        <v/>
      </c>
      <c r="V229" s="57" t="str">
        <f t="shared" ca="1" si="30"/>
        <v/>
      </c>
    </row>
    <row r="230" spans="1:22" x14ac:dyDescent="0.25">
      <c r="A230" s="57" t="str">
        <f t="shared" si="24"/>
        <v/>
      </c>
      <c r="B230" s="58" t="str">
        <f t="shared" si="25"/>
        <v/>
      </c>
      <c r="J230" s="24">
        <f t="array" ref="J230">IFERROR(INDEX(Attività!$F$2:$F$1000, MATCH(P230, IF(Attività!$B$2:$B$1000=A230, Attività!$C$2:$C$1000), 0)), "")</f>
        <v>0</v>
      </c>
      <c r="K230" s="57" t="str">
        <f t="shared" si="31"/>
        <v/>
      </c>
      <c r="N230" s="62" t="str">
        <f>IF(K230="","",VLOOKUP(K230,StatiLead[],2,FALSE))</f>
        <v/>
      </c>
      <c r="O230" s="63" t="str">
        <f t="shared" si="26"/>
        <v/>
      </c>
      <c r="P230" s="64">
        <f t="array" ref="P230">MAX(IF(Attività!$B$2:$B$1000=A230, Attività!$C$2:$C$1000))</f>
        <v>0</v>
      </c>
      <c r="Q230" s="64" t="str">
        <f t="shared" si="28"/>
        <v/>
      </c>
      <c r="R230" s="64">
        <f t="array" ref="R230">IFERROR(INDEX(Attività!$H$2:$H$1000, MATCH(P230, IF(Attività!$B$2:$B$1000=A230, Attività!$C$2:$C$1000), 0)), "")</f>
        <v>0</v>
      </c>
      <c r="S230" s="64" t="str">
        <f t="shared" si="27"/>
        <v/>
      </c>
      <c r="U230" s="58" t="str">
        <f t="shared" ca="1" si="29"/>
        <v/>
      </c>
      <c r="V230" s="57" t="str">
        <f t="shared" ca="1" si="30"/>
        <v/>
      </c>
    </row>
    <row r="231" spans="1:22" x14ac:dyDescent="0.25">
      <c r="A231" s="57" t="str">
        <f t="shared" si="24"/>
        <v/>
      </c>
      <c r="B231" s="58" t="str">
        <f t="shared" si="25"/>
        <v/>
      </c>
      <c r="J231" s="24">
        <f t="array" ref="J231">IFERROR(INDEX(Attività!$F$2:$F$1000, MATCH(P231, IF(Attività!$B$2:$B$1000=A231, Attività!$C$2:$C$1000), 0)), "")</f>
        <v>0</v>
      </c>
      <c r="K231" s="57" t="str">
        <f t="shared" si="31"/>
        <v/>
      </c>
      <c r="N231" s="62" t="str">
        <f>IF(K231="","",VLOOKUP(K231,StatiLead[],2,FALSE))</f>
        <v/>
      </c>
      <c r="O231" s="63" t="str">
        <f t="shared" si="26"/>
        <v/>
      </c>
      <c r="P231" s="64">
        <f t="array" ref="P231">MAX(IF(Attività!$B$2:$B$1000=A231, Attività!$C$2:$C$1000))</f>
        <v>0</v>
      </c>
      <c r="Q231" s="64" t="str">
        <f t="shared" si="28"/>
        <v/>
      </c>
      <c r="R231" s="64">
        <f t="array" ref="R231">IFERROR(INDEX(Attività!$H$2:$H$1000, MATCH(P231, IF(Attività!$B$2:$B$1000=A231, Attività!$C$2:$C$1000), 0)), "")</f>
        <v>0</v>
      </c>
      <c r="S231" s="64" t="str">
        <f t="shared" si="27"/>
        <v/>
      </c>
      <c r="U231" s="58" t="str">
        <f t="shared" ca="1" si="29"/>
        <v/>
      </c>
      <c r="V231" s="57" t="str">
        <f t="shared" ca="1" si="30"/>
        <v/>
      </c>
    </row>
    <row r="232" spans="1:22" x14ac:dyDescent="0.25">
      <c r="A232" s="57" t="str">
        <f t="shared" si="24"/>
        <v/>
      </c>
      <c r="B232" s="58" t="str">
        <f t="shared" si="25"/>
        <v/>
      </c>
      <c r="J232" s="24">
        <f t="array" ref="J232">IFERROR(INDEX(Attività!$F$2:$F$1000, MATCH(P232, IF(Attività!$B$2:$B$1000=A232, Attività!$C$2:$C$1000), 0)), "")</f>
        <v>0</v>
      </c>
      <c r="K232" s="57" t="str">
        <f t="shared" si="31"/>
        <v/>
      </c>
      <c r="N232" s="62" t="str">
        <f>IF(K232="","",VLOOKUP(K232,StatiLead[],2,FALSE))</f>
        <v/>
      </c>
      <c r="O232" s="63" t="str">
        <f t="shared" si="26"/>
        <v/>
      </c>
      <c r="P232" s="64">
        <f t="array" ref="P232">MAX(IF(Attività!$B$2:$B$1000=A232, Attività!$C$2:$C$1000))</f>
        <v>0</v>
      </c>
      <c r="Q232" s="64" t="str">
        <f t="shared" si="28"/>
        <v/>
      </c>
      <c r="R232" s="64">
        <f t="array" ref="R232">IFERROR(INDEX(Attività!$H$2:$H$1000, MATCH(P232, IF(Attività!$B$2:$B$1000=A232, Attività!$C$2:$C$1000), 0)), "")</f>
        <v>0</v>
      </c>
      <c r="S232" s="64" t="str">
        <f t="shared" si="27"/>
        <v/>
      </c>
      <c r="U232" s="58" t="str">
        <f t="shared" ca="1" si="29"/>
        <v/>
      </c>
      <c r="V232" s="57" t="str">
        <f t="shared" ca="1" si="30"/>
        <v/>
      </c>
    </row>
    <row r="233" spans="1:22" x14ac:dyDescent="0.25">
      <c r="A233" s="57" t="str">
        <f t="shared" si="24"/>
        <v/>
      </c>
      <c r="B233" s="58" t="str">
        <f t="shared" si="25"/>
        <v/>
      </c>
      <c r="J233" s="24">
        <f t="array" ref="J233">IFERROR(INDEX(Attività!$F$2:$F$1000, MATCH(P233, IF(Attività!$B$2:$B$1000=A233, Attività!$C$2:$C$1000), 0)), "")</f>
        <v>0</v>
      </c>
      <c r="K233" s="57" t="str">
        <f t="shared" si="31"/>
        <v/>
      </c>
      <c r="N233" s="62" t="str">
        <f>IF(K233="","",VLOOKUP(K233,StatiLead[],2,FALSE))</f>
        <v/>
      </c>
      <c r="O233" s="63" t="str">
        <f t="shared" si="26"/>
        <v/>
      </c>
      <c r="P233" s="64">
        <f t="array" ref="P233">MAX(IF(Attività!$B$2:$B$1000=A233, Attività!$C$2:$C$1000))</f>
        <v>0</v>
      </c>
      <c r="Q233" s="64" t="str">
        <f t="shared" si="28"/>
        <v/>
      </c>
      <c r="R233" s="64">
        <f t="array" ref="R233">IFERROR(INDEX(Attività!$H$2:$H$1000, MATCH(P233, IF(Attività!$B$2:$B$1000=A233, Attività!$C$2:$C$1000), 0)), "")</f>
        <v>0</v>
      </c>
      <c r="S233" s="64" t="str">
        <f t="shared" si="27"/>
        <v/>
      </c>
      <c r="U233" s="58" t="str">
        <f t="shared" ca="1" si="29"/>
        <v/>
      </c>
      <c r="V233" s="57" t="str">
        <f t="shared" ca="1" si="30"/>
        <v/>
      </c>
    </row>
    <row r="234" spans="1:22" x14ac:dyDescent="0.25">
      <c r="A234" s="57" t="str">
        <f t="shared" si="24"/>
        <v/>
      </c>
      <c r="B234" s="58" t="str">
        <f t="shared" si="25"/>
        <v/>
      </c>
      <c r="J234" s="24">
        <f t="array" ref="J234">IFERROR(INDEX(Attività!$F$2:$F$1000, MATCH(P234, IF(Attività!$B$2:$B$1000=A234, Attività!$C$2:$C$1000), 0)), "")</f>
        <v>0</v>
      </c>
      <c r="K234" s="57" t="str">
        <f t="shared" si="31"/>
        <v/>
      </c>
      <c r="N234" s="62" t="str">
        <f>IF(K234="","",VLOOKUP(K234,StatiLead[],2,FALSE))</f>
        <v/>
      </c>
      <c r="O234" s="63" t="str">
        <f t="shared" si="26"/>
        <v/>
      </c>
      <c r="P234" s="64">
        <f t="array" ref="P234">MAX(IF(Attività!$B$2:$B$1000=A234, Attività!$C$2:$C$1000))</f>
        <v>0</v>
      </c>
      <c r="Q234" s="64" t="str">
        <f t="shared" si="28"/>
        <v/>
      </c>
      <c r="R234" s="64">
        <f t="array" ref="R234">IFERROR(INDEX(Attività!$H$2:$H$1000, MATCH(P234, IF(Attività!$B$2:$B$1000=A234, Attività!$C$2:$C$1000), 0)), "")</f>
        <v>0</v>
      </c>
      <c r="S234" s="64" t="str">
        <f t="shared" si="27"/>
        <v/>
      </c>
      <c r="U234" s="58" t="str">
        <f t="shared" ca="1" si="29"/>
        <v/>
      </c>
      <c r="V234" s="57" t="str">
        <f t="shared" ca="1" si="30"/>
        <v/>
      </c>
    </row>
    <row r="235" spans="1:22" x14ac:dyDescent="0.25">
      <c r="A235" s="57" t="str">
        <f t="shared" si="24"/>
        <v/>
      </c>
      <c r="B235" s="58" t="str">
        <f t="shared" si="25"/>
        <v/>
      </c>
      <c r="J235" s="24">
        <f t="array" ref="J235">IFERROR(INDEX(Attività!$F$2:$F$1000, MATCH(P235, IF(Attività!$B$2:$B$1000=A235, Attività!$C$2:$C$1000), 0)), "")</f>
        <v>0</v>
      </c>
      <c r="K235" s="57" t="str">
        <f t="shared" si="31"/>
        <v/>
      </c>
      <c r="N235" s="62" t="str">
        <f>IF(K235="","",VLOOKUP(K235,StatiLead[],2,FALSE))</f>
        <v/>
      </c>
      <c r="O235" s="63" t="str">
        <f t="shared" si="26"/>
        <v/>
      </c>
      <c r="P235" s="64">
        <f t="array" ref="P235">MAX(IF(Attività!$B$2:$B$1000=A235, Attività!$C$2:$C$1000))</f>
        <v>0</v>
      </c>
      <c r="Q235" s="64" t="str">
        <f t="shared" si="28"/>
        <v/>
      </c>
      <c r="R235" s="64">
        <f t="array" ref="R235">IFERROR(INDEX(Attività!$H$2:$H$1000, MATCH(P235, IF(Attività!$B$2:$B$1000=A235, Attività!$C$2:$C$1000), 0)), "")</f>
        <v>0</v>
      </c>
      <c r="S235" s="64" t="str">
        <f t="shared" si="27"/>
        <v/>
      </c>
      <c r="U235" s="58" t="str">
        <f t="shared" ca="1" si="29"/>
        <v/>
      </c>
      <c r="V235" s="57" t="str">
        <f t="shared" ca="1" si="30"/>
        <v/>
      </c>
    </row>
    <row r="236" spans="1:22" x14ac:dyDescent="0.25">
      <c r="A236" s="57" t="str">
        <f t="shared" si="24"/>
        <v/>
      </c>
      <c r="B236" s="58" t="str">
        <f t="shared" si="25"/>
        <v/>
      </c>
      <c r="J236" s="24">
        <f t="array" ref="J236">IFERROR(INDEX(Attività!$F$2:$F$1000, MATCH(P236, IF(Attività!$B$2:$B$1000=A236, Attività!$C$2:$C$1000), 0)), "")</f>
        <v>0</v>
      </c>
      <c r="K236" s="57" t="str">
        <f t="shared" si="31"/>
        <v/>
      </c>
      <c r="N236" s="62" t="str">
        <f>IF(K236="","",VLOOKUP(K236,StatiLead[],2,FALSE))</f>
        <v/>
      </c>
      <c r="O236" s="63" t="str">
        <f t="shared" si="26"/>
        <v/>
      </c>
      <c r="P236" s="64">
        <f t="array" ref="P236">MAX(IF(Attività!$B$2:$B$1000=A236, Attività!$C$2:$C$1000))</f>
        <v>0</v>
      </c>
      <c r="Q236" s="64" t="str">
        <f t="shared" si="28"/>
        <v/>
      </c>
      <c r="R236" s="64">
        <f t="array" ref="R236">IFERROR(INDEX(Attività!$H$2:$H$1000, MATCH(P236, IF(Attività!$B$2:$B$1000=A236, Attività!$C$2:$C$1000), 0)), "")</f>
        <v>0</v>
      </c>
      <c r="S236" s="64" t="str">
        <f t="shared" si="27"/>
        <v/>
      </c>
      <c r="U236" s="58" t="str">
        <f t="shared" ca="1" si="29"/>
        <v/>
      </c>
      <c r="V236" s="57" t="str">
        <f t="shared" ca="1" si="30"/>
        <v/>
      </c>
    </row>
    <row r="237" spans="1:22" x14ac:dyDescent="0.25">
      <c r="A237" s="57" t="str">
        <f t="shared" si="24"/>
        <v/>
      </c>
      <c r="B237" s="58" t="str">
        <f t="shared" si="25"/>
        <v/>
      </c>
      <c r="J237" s="24">
        <f t="array" ref="J237">IFERROR(INDEX(Attività!$F$2:$F$1000, MATCH(P237, IF(Attività!$B$2:$B$1000=A237, Attività!$C$2:$C$1000), 0)), "")</f>
        <v>0</v>
      </c>
      <c r="K237" s="57" t="str">
        <f t="shared" si="31"/>
        <v/>
      </c>
      <c r="N237" s="62" t="str">
        <f>IF(K237="","",VLOOKUP(K237,StatiLead[],2,FALSE))</f>
        <v/>
      </c>
      <c r="O237" s="63" t="str">
        <f t="shared" si="26"/>
        <v/>
      </c>
      <c r="P237" s="64">
        <f t="array" ref="P237">MAX(IF(Attività!$B$2:$B$1000=A237, Attività!$C$2:$C$1000))</f>
        <v>0</v>
      </c>
      <c r="Q237" s="64" t="str">
        <f t="shared" si="28"/>
        <v/>
      </c>
      <c r="R237" s="64">
        <f t="array" ref="R237">IFERROR(INDEX(Attività!$H$2:$H$1000, MATCH(P237, IF(Attività!$B$2:$B$1000=A237, Attività!$C$2:$C$1000), 0)), "")</f>
        <v>0</v>
      </c>
      <c r="S237" s="64" t="str">
        <f t="shared" si="27"/>
        <v/>
      </c>
      <c r="U237" s="58" t="str">
        <f t="shared" ca="1" si="29"/>
        <v/>
      </c>
      <c r="V237" s="57" t="str">
        <f t="shared" ca="1" si="30"/>
        <v/>
      </c>
    </row>
    <row r="238" spans="1:22" x14ac:dyDescent="0.25">
      <c r="A238" s="57" t="str">
        <f t="shared" si="24"/>
        <v/>
      </c>
      <c r="B238" s="58" t="str">
        <f t="shared" si="25"/>
        <v/>
      </c>
      <c r="J238" s="24">
        <f t="array" ref="J238">IFERROR(INDEX(Attività!$F$2:$F$1000, MATCH(P238, IF(Attività!$B$2:$B$1000=A238, Attività!$C$2:$C$1000), 0)), "")</f>
        <v>0</v>
      </c>
      <c r="K238" s="57" t="str">
        <f t="shared" si="31"/>
        <v/>
      </c>
      <c r="N238" s="62" t="str">
        <f>IF(K238="","",VLOOKUP(K238,StatiLead[],2,FALSE))</f>
        <v/>
      </c>
      <c r="O238" s="63" t="str">
        <f t="shared" si="26"/>
        <v/>
      </c>
      <c r="P238" s="64">
        <f t="array" ref="P238">MAX(IF(Attività!$B$2:$B$1000=A238, Attività!$C$2:$C$1000))</f>
        <v>0</v>
      </c>
      <c r="Q238" s="64" t="str">
        <f t="shared" si="28"/>
        <v/>
      </c>
      <c r="R238" s="64">
        <f t="array" ref="R238">IFERROR(INDEX(Attività!$H$2:$H$1000, MATCH(P238, IF(Attività!$B$2:$B$1000=A238, Attività!$C$2:$C$1000), 0)), "")</f>
        <v>0</v>
      </c>
      <c r="S238" s="64" t="str">
        <f t="shared" si="27"/>
        <v/>
      </c>
      <c r="U238" s="58" t="str">
        <f t="shared" ca="1" si="29"/>
        <v/>
      </c>
      <c r="V238" s="57" t="str">
        <f t="shared" ca="1" si="30"/>
        <v/>
      </c>
    </row>
    <row r="239" spans="1:22" x14ac:dyDescent="0.25">
      <c r="A239" s="57" t="str">
        <f t="shared" si="24"/>
        <v/>
      </c>
      <c r="B239" s="58" t="str">
        <f t="shared" si="25"/>
        <v/>
      </c>
      <c r="J239" s="24">
        <f t="array" ref="J239">IFERROR(INDEX(Attività!$F$2:$F$1000, MATCH(P239, IF(Attività!$B$2:$B$1000=A239, Attività!$C$2:$C$1000), 0)), "")</f>
        <v>0</v>
      </c>
      <c r="K239" s="57" t="str">
        <f t="shared" si="31"/>
        <v/>
      </c>
      <c r="N239" s="62" t="str">
        <f>IF(K239="","",VLOOKUP(K239,StatiLead[],2,FALSE))</f>
        <v/>
      </c>
      <c r="O239" s="63" t="str">
        <f t="shared" si="26"/>
        <v/>
      </c>
      <c r="P239" s="64">
        <f t="array" ref="P239">MAX(IF(Attività!$B$2:$B$1000=A239, Attività!$C$2:$C$1000))</f>
        <v>0</v>
      </c>
      <c r="Q239" s="64" t="str">
        <f t="shared" si="28"/>
        <v/>
      </c>
      <c r="R239" s="64">
        <f t="array" ref="R239">IFERROR(INDEX(Attività!$H$2:$H$1000, MATCH(P239, IF(Attività!$B$2:$B$1000=A239, Attività!$C$2:$C$1000), 0)), "")</f>
        <v>0</v>
      </c>
      <c r="S239" s="64" t="str">
        <f t="shared" si="27"/>
        <v/>
      </c>
      <c r="U239" s="58" t="str">
        <f t="shared" ca="1" si="29"/>
        <v/>
      </c>
      <c r="V239" s="57" t="str">
        <f t="shared" ca="1" si="30"/>
        <v/>
      </c>
    </row>
    <row r="240" spans="1:22" x14ac:dyDescent="0.25">
      <c r="A240" s="57" t="str">
        <f t="shared" si="24"/>
        <v/>
      </c>
      <c r="B240" s="58" t="str">
        <f t="shared" si="25"/>
        <v/>
      </c>
      <c r="J240" s="24">
        <f t="array" ref="J240">IFERROR(INDEX(Attività!$F$2:$F$1000, MATCH(P240, IF(Attività!$B$2:$B$1000=A240, Attività!$C$2:$C$1000), 0)), "")</f>
        <v>0</v>
      </c>
      <c r="K240" s="57" t="str">
        <f t="shared" si="31"/>
        <v/>
      </c>
      <c r="N240" s="62" t="str">
        <f>IF(K240="","",VLOOKUP(K240,StatiLead[],2,FALSE))</f>
        <v/>
      </c>
      <c r="O240" s="63" t="str">
        <f t="shared" si="26"/>
        <v/>
      </c>
      <c r="P240" s="64">
        <f t="array" ref="P240">MAX(IF(Attività!$B$2:$B$1000=A240, Attività!$C$2:$C$1000))</f>
        <v>0</v>
      </c>
      <c r="Q240" s="64" t="str">
        <f t="shared" si="28"/>
        <v/>
      </c>
      <c r="R240" s="64">
        <f t="array" ref="R240">IFERROR(INDEX(Attività!$H$2:$H$1000, MATCH(P240, IF(Attività!$B$2:$B$1000=A240, Attività!$C$2:$C$1000), 0)), "")</f>
        <v>0</v>
      </c>
      <c r="S240" s="64" t="str">
        <f t="shared" si="27"/>
        <v/>
      </c>
      <c r="U240" s="58" t="str">
        <f t="shared" ca="1" si="29"/>
        <v/>
      </c>
      <c r="V240" s="57" t="str">
        <f t="shared" ca="1" si="30"/>
        <v/>
      </c>
    </row>
    <row r="241" spans="1:22" x14ac:dyDescent="0.25">
      <c r="A241" s="57" t="str">
        <f t="shared" si="24"/>
        <v/>
      </c>
      <c r="B241" s="58" t="str">
        <f t="shared" si="25"/>
        <v/>
      </c>
      <c r="J241" s="24">
        <f t="array" ref="J241">IFERROR(INDEX(Attività!$F$2:$F$1000, MATCH(P241, IF(Attività!$B$2:$B$1000=A241, Attività!$C$2:$C$1000), 0)), "")</f>
        <v>0</v>
      </c>
      <c r="K241" s="57" t="str">
        <f t="shared" si="31"/>
        <v/>
      </c>
      <c r="N241" s="62" t="str">
        <f>IF(K241="","",VLOOKUP(K241,StatiLead[],2,FALSE))</f>
        <v/>
      </c>
      <c r="O241" s="63" t="str">
        <f t="shared" si="26"/>
        <v/>
      </c>
      <c r="P241" s="64">
        <f t="array" ref="P241">MAX(IF(Attività!$B$2:$B$1000=A241, Attività!$C$2:$C$1000))</f>
        <v>0</v>
      </c>
      <c r="Q241" s="64" t="str">
        <f t="shared" si="28"/>
        <v/>
      </c>
      <c r="R241" s="64">
        <f t="array" ref="R241">IFERROR(INDEX(Attività!$H$2:$H$1000, MATCH(P241, IF(Attività!$B$2:$B$1000=A241, Attività!$C$2:$C$1000), 0)), "")</f>
        <v>0</v>
      </c>
      <c r="S241" s="64" t="str">
        <f t="shared" si="27"/>
        <v/>
      </c>
      <c r="U241" s="58" t="str">
        <f t="shared" ca="1" si="29"/>
        <v/>
      </c>
      <c r="V241" s="57" t="str">
        <f t="shared" ca="1" si="30"/>
        <v/>
      </c>
    </row>
    <row r="242" spans="1:22" x14ac:dyDescent="0.25">
      <c r="A242" s="57" t="str">
        <f t="shared" si="24"/>
        <v/>
      </c>
      <c r="B242" s="58" t="str">
        <f t="shared" si="25"/>
        <v/>
      </c>
      <c r="J242" s="24">
        <f t="array" ref="J242">IFERROR(INDEX(Attività!$F$2:$F$1000, MATCH(P242, IF(Attività!$B$2:$B$1000=A242, Attività!$C$2:$C$1000), 0)), "")</f>
        <v>0</v>
      </c>
      <c r="K242" s="57" t="str">
        <f t="shared" si="31"/>
        <v/>
      </c>
      <c r="N242" s="62" t="str">
        <f>IF(K242="","",VLOOKUP(K242,StatiLead[],2,FALSE))</f>
        <v/>
      </c>
      <c r="O242" s="63" t="str">
        <f t="shared" si="26"/>
        <v/>
      </c>
      <c r="P242" s="64">
        <f t="array" ref="P242">MAX(IF(Attività!$B$2:$B$1000=A242, Attività!$C$2:$C$1000))</f>
        <v>0</v>
      </c>
      <c r="Q242" s="64" t="str">
        <f t="shared" si="28"/>
        <v/>
      </c>
      <c r="R242" s="64">
        <f t="array" ref="R242">IFERROR(INDEX(Attività!$H$2:$H$1000, MATCH(P242, IF(Attività!$B$2:$B$1000=A242, Attività!$C$2:$C$1000), 0)), "")</f>
        <v>0</v>
      </c>
      <c r="S242" s="64" t="str">
        <f t="shared" si="27"/>
        <v/>
      </c>
      <c r="U242" s="58" t="str">
        <f t="shared" ca="1" si="29"/>
        <v/>
      </c>
      <c r="V242" s="57" t="str">
        <f t="shared" ca="1" si="30"/>
        <v/>
      </c>
    </row>
    <row r="243" spans="1:22" x14ac:dyDescent="0.25">
      <c r="A243" s="57" t="str">
        <f t="shared" si="24"/>
        <v/>
      </c>
      <c r="B243" s="58" t="str">
        <f t="shared" si="25"/>
        <v/>
      </c>
      <c r="J243" s="24">
        <f t="array" ref="J243">IFERROR(INDEX(Attività!$F$2:$F$1000, MATCH(P243, IF(Attività!$B$2:$B$1000=A243, Attività!$C$2:$C$1000), 0)), "")</f>
        <v>0</v>
      </c>
      <c r="K243" s="57" t="str">
        <f t="shared" si="31"/>
        <v/>
      </c>
      <c r="N243" s="62" t="str">
        <f>IF(K243="","",VLOOKUP(K243,StatiLead[],2,FALSE))</f>
        <v/>
      </c>
      <c r="O243" s="63" t="str">
        <f t="shared" si="26"/>
        <v/>
      </c>
      <c r="P243" s="64">
        <f t="array" ref="P243">MAX(IF(Attività!$B$2:$B$1000=A243, Attività!$C$2:$C$1000))</f>
        <v>0</v>
      </c>
      <c r="Q243" s="64" t="str">
        <f t="shared" si="28"/>
        <v/>
      </c>
      <c r="R243" s="64">
        <f t="array" ref="R243">IFERROR(INDEX(Attività!$H$2:$H$1000, MATCH(P243, IF(Attività!$B$2:$B$1000=A243, Attività!$C$2:$C$1000), 0)), "")</f>
        <v>0</v>
      </c>
      <c r="S243" s="64" t="str">
        <f t="shared" si="27"/>
        <v/>
      </c>
      <c r="U243" s="58" t="str">
        <f t="shared" ca="1" si="29"/>
        <v/>
      </c>
      <c r="V243" s="57" t="str">
        <f t="shared" ca="1" si="30"/>
        <v/>
      </c>
    </row>
    <row r="244" spans="1:22" x14ac:dyDescent="0.25">
      <c r="A244" s="57" t="str">
        <f t="shared" si="24"/>
        <v/>
      </c>
      <c r="B244" s="58" t="str">
        <f t="shared" si="25"/>
        <v/>
      </c>
      <c r="J244" s="24">
        <f t="array" ref="J244">IFERROR(INDEX(Attività!$F$2:$F$1000, MATCH(P244, IF(Attività!$B$2:$B$1000=A244, Attività!$C$2:$C$1000), 0)), "")</f>
        <v>0</v>
      </c>
      <c r="K244" s="57" t="str">
        <f t="shared" si="31"/>
        <v/>
      </c>
      <c r="N244" s="62" t="str">
        <f>IF(K244="","",VLOOKUP(K244,StatiLead[],2,FALSE))</f>
        <v/>
      </c>
      <c r="O244" s="63" t="str">
        <f t="shared" si="26"/>
        <v/>
      </c>
      <c r="P244" s="64">
        <f t="array" ref="P244">MAX(IF(Attività!$B$2:$B$1000=A244, Attività!$C$2:$C$1000))</f>
        <v>0</v>
      </c>
      <c r="Q244" s="64" t="str">
        <f t="shared" si="28"/>
        <v/>
      </c>
      <c r="R244" s="64">
        <f t="array" ref="R244">IFERROR(INDEX(Attività!$H$2:$H$1000, MATCH(P244, IF(Attività!$B$2:$B$1000=A244, Attività!$C$2:$C$1000), 0)), "")</f>
        <v>0</v>
      </c>
      <c r="S244" s="64" t="str">
        <f t="shared" si="27"/>
        <v/>
      </c>
      <c r="U244" s="58" t="str">
        <f t="shared" ca="1" si="29"/>
        <v/>
      </c>
      <c r="V244" s="57" t="str">
        <f t="shared" ca="1" si="30"/>
        <v/>
      </c>
    </row>
    <row r="245" spans="1:22" x14ac:dyDescent="0.25">
      <c r="A245" s="57" t="str">
        <f t="shared" si="24"/>
        <v/>
      </c>
      <c r="B245" s="58" t="str">
        <f t="shared" si="25"/>
        <v/>
      </c>
      <c r="J245" s="24">
        <f t="array" ref="J245">IFERROR(INDEX(Attività!$F$2:$F$1000, MATCH(P245, IF(Attività!$B$2:$B$1000=A245, Attività!$C$2:$C$1000), 0)), "")</f>
        <v>0</v>
      </c>
      <c r="K245" s="57" t="str">
        <f t="shared" si="31"/>
        <v/>
      </c>
      <c r="N245" s="62" t="str">
        <f>IF(K245="","",VLOOKUP(K245,StatiLead[],2,FALSE))</f>
        <v/>
      </c>
      <c r="O245" s="63" t="str">
        <f t="shared" si="26"/>
        <v/>
      </c>
      <c r="P245" s="64">
        <f t="array" ref="P245">MAX(IF(Attività!$B$2:$B$1000=A245, Attività!$C$2:$C$1000))</f>
        <v>0</v>
      </c>
      <c r="Q245" s="64" t="str">
        <f t="shared" si="28"/>
        <v/>
      </c>
      <c r="R245" s="64">
        <f t="array" ref="R245">IFERROR(INDEX(Attività!$H$2:$H$1000, MATCH(P245, IF(Attività!$B$2:$B$1000=A245, Attività!$C$2:$C$1000), 0)), "")</f>
        <v>0</v>
      </c>
      <c r="S245" s="64" t="str">
        <f t="shared" si="27"/>
        <v/>
      </c>
      <c r="U245" s="58" t="str">
        <f t="shared" ca="1" si="29"/>
        <v/>
      </c>
      <c r="V245" s="57" t="str">
        <f t="shared" ca="1" si="30"/>
        <v/>
      </c>
    </row>
    <row r="246" spans="1:22" x14ac:dyDescent="0.25">
      <c r="A246" s="57" t="str">
        <f t="shared" si="24"/>
        <v/>
      </c>
      <c r="B246" s="58" t="str">
        <f t="shared" si="25"/>
        <v/>
      </c>
      <c r="J246" s="24">
        <f t="array" ref="J246">IFERROR(INDEX(Attività!$F$2:$F$1000, MATCH(P246, IF(Attività!$B$2:$B$1000=A246, Attività!$C$2:$C$1000), 0)), "")</f>
        <v>0</v>
      </c>
      <c r="K246" s="57" t="str">
        <f t="shared" si="31"/>
        <v/>
      </c>
      <c r="N246" s="62" t="str">
        <f>IF(K246="","",VLOOKUP(K246,StatiLead[],2,FALSE))</f>
        <v/>
      </c>
      <c r="O246" s="63" t="str">
        <f t="shared" si="26"/>
        <v/>
      </c>
      <c r="P246" s="64">
        <f t="array" ref="P246">MAX(IF(Attività!$B$2:$B$1000=A246, Attività!$C$2:$C$1000))</f>
        <v>0</v>
      </c>
      <c r="Q246" s="64" t="str">
        <f t="shared" si="28"/>
        <v/>
      </c>
      <c r="R246" s="64">
        <f t="array" ref="R246">IFERROR(INDEX(Attività!$H$2:$H$1000, MATCH(P246, IF(Attività!$B$2:$B$1000=A246, Attività!$C$2:$C$1000), 0)), "")</f>
        <v>0</v>
      </c>
      <c r="S246" s="64" t="str">
        <f t="shared" si="27"/>
        <v/>
      </c>
      <c r="U246" s="58" t="str">
        <f t="shared" ca="1" si="29"/>
        <v/>
      </c>
      <c r="V246" s="57" t="str">
        <f t="shared" ca="1" si="30"/>
        <v/>
      </c>
    </row>
    <row r="247" spans="1:22" x14ac:dyDescent="0.25">
      <c r="A247" s="57" t="str">
        <f t="shared" si="24"/>
        <v/>
      </c>
      <c r="B247" s="58" t="str">
        <f t="shared" si="25"/>
        <v/>
      </c>
      <c r="J247" s="24">
        <f t="array" ref="J247">IFERROR(INDEX(Attività!$F$2:$F$1000, MATCH(P247, IF(Attività!$B$2:$B$1000=A247, Attività!$C$2:$C$1000), 0)), "")</f>
        <v>0</v>
      </c>
      <c r="K247" s="57" t="str">
        <f t="shared" si="31"/>
        <v/>
      </c>
      <c r="N247" s="62" t="str">
        <f>IF(K247="","",VLOOKUP(K247,StatiLead[],2,FALSE))</f>
        <v/>
      </c>
      <c r="O247" s="63" t="str">
        <f t="shared" si="26"/>
        <v/>
      </c>
      <c r="P247" s="64">
        <f t="array" ref="P247">MAX(IF(Attività!$B$2:$B$1000=A247, Attività!$C$2:$C$1000))</f>
        <v>0</v>
      </c>
      <c r="Q247" s="64" t="str">
        <f t="shared" si="28"/>
        <v/>
      </c>
      <c r="R247" s="64">
        <f t="array" ref="R247">IFERROR(INDEX(Attività!$H$2:$H$1000, MATCH(P247, IF(Attività!$B$2:$B$1000=A247, Attività!$C$2:$C$1000), 0)), "")</f>
        <v>0</v>
      </c>
      <c r="S247" s="64" t="str">
        <f t="shared" si="27"/>
        <v/>
      </c>
      <c r="U247" s="58" t="str">
        <f t="shared" ca="1" si="29"/>
        <v/>
      </c>
      <c r="V247" s="57" t="str">
        <f t="shared" ca="1" si="30"/>
        <v/>
      </c>
    </row>
    <row r="248" spans="1:22" x14ac:dyDescent="0.25">
      <c r="A248" s="57" t="str">
        <f t="shared" si="24"/>
        <v/>
      </c>
      <c r="B248" s="58" t="str">
        <f t="shared" si="25"/>
        <v/>
      </c>
      <c r="J248" s="24">
        <f t="array" ref="J248">IFERROR(INDEX(Attività!$F$2:$F$1000, MATCH(P248, IF(Attività!$B$2:$B$1000=A248, Attività!$C$2:$C$1000), 0)), "")</f>
        <v>0</v>
      </c>
      <c r="K248" s="57" t="str">
        <f t="shared" si="31"/>
        <v/>
      </c>
      <c r="N248" s="62" t="str">
        <f>IF(K248="","",VLOOKUP(K248,StatiLead[],2,FALSE))</f>
        <v/>
      </c>
      <c r="O248" s="63" t="str">
        <f t="shared" si="26"/>
        <v/>
      </c>
      <c r="P248" s="64">
        <f t="array" ref="P248">MAX(IF(Attività!$B$2:$B$1000=A248, Attività!$C$2:$C$1000))</f>
        <v>0</v>
      </c>
      <c r="Q248" s="64" t="str">
        <f t="shared" si="28"/>
        <v/>
      </c>
      <c r="R248" s="64">
        <f t="array" ref="R248">IFERROR(INDEX(Attività!$H$2:$H$1000, MATCH(P248, IF(Attività!$B$2:$B$1000=A248, Attività!$C$2:$C$1000), 0)), "")</f>
        <v>0</v>
      </c>
      <c r="S248" s="64" t="str">
        <f t="shared" si="27"/>
        <v/>
      </c>
      <c r="U248" s="58" t="str">
        <f t="shared" ca="1" si="29"/>
        <v/>
      </c>
      <c r="V248" s="57" t="str">
        <f t="shared" ca="1" si="30"/>
        <v/>
      </c>
    </row>
    <row r="249" spans="1:22" x14ac:dyDescent="0.25">
      <c r="A249" s="57" t="str">
        <f t="shared" si="24"/>
        <v/>
      </c>
      <c r="B249" s="58" t="str">
        <f t="shared" si="25"/>
        <v/>
      </c>
      <c r="J249" s="24">
        <f t="array" ref="J249">IFERROR(INDEX(Attività!$F$2:$F$1000, MATCH(P249, IF(Attività!$B$2:$B$1000=A249, Attività!$C$2:$C$1000), 0)), "")</f>
        <v>0</v>
      </c>
      <c r="K249" s="57" t="str">
        <f t="shared" si="31"/>
        <v/>
      </c>
      <c r="N249" s="62" t="str">
        <f>IF(K249="","",VLOOKUP(K249,StatiLead[],2,FALSE))</f>
        <v/>
      </c>
      <c r="O249" s="63" t="str">
        <f t="shared" si="26"/>
        <v/>
      </c>
      <c r="P249" s="64">
        <f t="array" ref="P249">MAX(IF(Attività!$B$2:$B$1000=A249, Attività!$C$2:$C$1000))</f>
        <v>0</v>
      </c>
      <c r="Q249" s="64" t="str">
        <f t="shared" si="28"/>
        <v/>
      </c>
      <c r="R249" s="64">
        <f t="array" ref="R249">IFERROR(INDEX(Attività!$H$2:$H$1000, MATCH(P249, IF(Attività!$B$2:$B$1000=A249, Attività!$C$2:$C$1000), 0)), "")</f>
        <v>0</v>
      </c>
      <c r="S249" s="64" t="str">
        <f t="shared" si="27"/>
        <v/>
      </c>
      <c r="U249" s="58" t="str">
        <f t="shared" ca="1" si="29"/>
        <v/>
      </c>
      <c r="V249" s="57" t="str">
        <f t="shared" ca="1" si="30"/>
        <v/>
      </c>
    </row>
    <row r="250" spans="1:22" x14ac:dyDescent="0.25">
      <c r="A250" s="57" t="str">
        <f t="shared" si="24"/>
        <v/>
      </c>
      <c r="B250" s="58" t="str">
        <f t="shared" si="25"/>
        <v/>
      </c>
      <c r="J250" s="24">
        <f t="array" ref="J250">IFERROR(INDEX(Attività!$F$2:$F$1000, MATCH(P250, IF(Attività!$B$2:$B$1000=A250, Attività!$C$2:$C$1000), 0)), "")</f>
        <v>0</v>
      </c>
      <c r="K250" s="57" t="str">
        <f t="shared" si="31"/>
        <v/>
      </c>
      <c r="N250" s="62" t="str">
        <f>IF(K250="","",VLOOKUP(K250,StatiLead[],2,FALSE))</f>
        <v/>
      </c>
      <c r="O250" s="63" t="str">
        <f t="shared" si="26"/>
        <v/>
      </c>
      <c r="P250" s="64">
        <f t="array" ref="P250">MAX(IF(Attività!$B$2:$B$1000=A250, Attività!$C$2:$C$1000))</f>
        <v>0</v>
      </c>
      <c r="Q250" s="64" t="str">
        <f t="shared" si="28"/>
        <v/>
      </c>
      <c r="R250" s="64">
        <f t="array" ref="R250">IFERROR(INDEX(Attività!$H$2:$H$1000, MATCH(P250, IF(Attività!$B$2:$B$1000=A250, Attività!$C$2:$C$1000), 0)), "")</f>
        <v>0</v>
      </c>
      <c r="S250" s="64" t="str">
        <f t="shared" si="27"/>
        <v/>
      </c>
      <c r="U250" s="58" t="str">
        <f t="shared" ca="1" si="29"/>
        <v/>
      </c>
      <c r="V250" s="57" t="str">
        <f t="shared" ca="1" si="30"/>
        <v/>
      </c>
    </row>
    <row r="251" spans="1:22" x14ac:dyDescent="0.25">
      <c r="A251" s="57" t="str">
        <f t="shared" si="24"/>
        <v/>
      </c>
      <c r="B251" s="58" t="str">
        <f t="shared" si="25"/>
        <v/>
      </c>
      <c r="J251" s="24">
        <f t="array" ref="J251">IFERROR(INDEX(Attività!$F$2:$F$1000, MATCH(P251, IF(Attività!$B$2:$B$1000=A251, Attività!$C$2:$C$1000), 0)), "")</f>
        <v>0</v>
      </c>
      <c r="K251" s="57" t="str">
        <f t="shared" si="31"/>
        <v/>
      </c>
      <c r="N251" s="62" t="str">
        <f>IF(K251="","",VLOOKUP(K251,StatiLead[],2,FALSE))</f>
        <v/>
      </c>
      <c r="O251" s="63" t="str">
        <f t="shared" si="26"/>
        <v/>
      </c>
      <c r="P251" s="64">
        <f t="array" ref="P251">MAX(IF(Attività!$B$2:$B$1000=A251, Attività!$C$2:$C$1000))</f>
        <v>0</v>
      </c>
      <c r="Q251" s="64" t="str">
        <f t="shared" si="28"/>
        <v/>
      </c>
      <c r="R251" s="64">
        <f t="array" ref="R251">IFERROR(INDEX(Attività!$H$2:$H$1000, MATCH(P251, IF(Attività!$B$2:$B$1000=A251, Attività!$C$2:$C$1000), 0)), "")</f>
        <v>0</v>
      </c>
      <c r="S251" s="64" t="str">
        <f t="shared" si="27"/>
        <v/>
      </c>
      <c r="U251" s="58" t="str">
        <f t="shared" ca="1" si="29"/>
        <v/>
      </c>
      <c r="V251" s="57" t="str">
        <f t="shared" ca="1" si="30"/>
        <v/>
      </c>
    </row>
    <row r="252" spans="1:22" x14ac:dyDescent="0.25">
      <c r="A252" s="57" t="str">
        <f t="shared" si="24"/>
        <v/>
      </c>
      <c r="B252" s="58" t="str">
        <f t="shared" si="25"/>
        <v/>
      </c>
      <c r="J252" s="24">
        <f t="array" ref="J252">IFERROR(INDEX(Attività!$F$2:$F$1000, MATCH(P252, IF(Attività!$B$2:$B$1000=A252, Attività!$C$2:$C$1000), 0)), "")</f>
        <v>0</v>
      </c>
      <c r="K252" s="57" t="str">
        <f t="shared" si="31"/>
        <v/>
      </c>
      <c r="N252" s="62" t="str">
        <f>IF(K252="","",VLOOKUP(K252,StatiLead[],2,FALSE))</f>
        <v/>
      </c>
      <c r="O252" s="63" t="str">
        <f t="shared" si="26"/>
        <v/>
      </c>
      <c r="P252" s="64">
        <f t="array" ref="P252">MAX(IF(Attività!$B$2:$B$1000=A252, Attività!$C$2:$C$1000))</f>
        <v>0</v>
      </c>
      <c r="Q252" s="64" t="str">
        <f t="shared" si="28"/>
        <v/>
      </c>
      <c r="R252" s="64">
        <f t="array" ref="R252">IFERROR(INDEX(Attività!$H$2:$H$1000, MATCH(P252, IF(Attività!$B$2:$B$1000=A252, Attività!$C$2:$C$1000), 0)), "")</f>
        <v>0</v>
      </c>
      <c r="S252" s="64" t="str">
        <f t="shared" si="27"/>
        <v/>
      </c>
      <c r="U252" s="58" t="str">
        <f t="shared" ca="1" si="29"/>
        <v/>
      </c>
      <c r="V252" s="57" t="str">
        <f t="shared" ca="1" si="30"/>
        <v/>
      </c>
    </row>
    <row r="253" spans="1:22" x14ac:dyDescent="0.25">
      <c r="A253" s="57" t="str">
        <f t="shared" si="24"/>
        <v/>
      </c>
      <c r="B253" s="58" t="str">
        <f t="shared" si="25"/>
        <v/>
      </c>
      <c r="J253" s="24">
        <f t="array" ref="J253">IFERROR(INDEX(Attività!$F$2:$F$1000, MATCH(P253, IF(Attività!$B$2:$B$1000=A253, Attività!$C$2:$C$1000), 0)), "")</f>
        <v>0</v>
      </c>
      <c r="K253" s="57" t="str">
        <f t="shared" si="31"/>
        <v/>
      </c>
      <c r="N253" s="62" t="str">
        <f>IF(K253="","",VLOOKUP(K253,StatiLead[],2,FALSE))</f>
        <v/>
      </c>
      <c r="O253" s="63" t="str">
        <f t="shared" si="26"/>
        <v/>
      </c>
      <c r="P253" s="64">
        <f t="array" ref="P253">MAX(IF(Attività!$B$2:$B$1000=A253, Attività!$C$2:$C$1000))</f>
        <v>0</v>
      </c>
      <c r="Q253" s="64" t="str">
        <f t="shared" si="28"/>
        <v/>
      </c>
      <c r="R253" s="64">
        <f t="array" ref="R253">IFERROR(INDEX(Attività!$H$2:$H$1000, MATCH(P253, IF(Attività!$B$2:$B$1000=A253, Attività!$C$2:$C$1000), 0)), "")</f>
        <v>0</v>
      </c>
      <c r="S253" s="64" t="str">
        <f t="shared" si="27"/>
        <v/>
      </c>
      <c r="U253" s="58" t="str">
        <f t="shared" ca="1" si="29"/>
        <v/>
      </c>
      <c r="V253" s="57" t="str">
        <f t="shared" ca="1" si="30"/>
        <v/>
      </c>
    </row>
    <row r="254" spans="1:22" x14ac:dyDescent="0.25">
      <c r="A254" s="57" t="str">
        <f t="shared" si="24"/>
        <v/>
      </c>
      <c r="B254" s="58" t="str">
        <f t="shared" si="25"/>
        <v/>
      </c>
      <c r="J254" s="24">
        <f t="array" ref="J254">IFERROR(INDEX(Attività!$F$2:$F$1000, MATCH(P254, IF(Attività!$B$2:$B$1000=A254, Attività!$C$2:$C$1000), 0)), "")</f>
        <v>0</v>
      </c>
      <c r="K254" s="57" t="str">
        <f t="shared" si="31"/>
        <v/>
      </c>
      <c r="N254" s="62" t="str">
        <f>IF(K254="","",VLOOKUP(K254,StatiLead[],2,FALSE))</f>
        <v/>
      </c>
      <c r="O254" s="63" t="str">
        <f t="shared" si="26"/>
        <v/>
      </c>
      <c r="P254" s="64">
        <f t="array" ref="P254">MAX(IF(Attività!$B$2:$B$1000=A254, Attività!$C$2:$C$1000))</f>
        <v>0</v>
      </c>
      <c r="Q254" s="64" t="str">
        <f t="shared" si="28"/>
        <v/>
      </c>
      <c r="R254" s="64">
        <f t="array" ref="R254">IFERROR(INDEX(Attività!$H$2:$H$1000, MATCH(P254, IF(Attività!$B$2:$B$1000=A254, Attività!$C$2:$C$1000), 0)), "")</f>
        <v>0</v>
      </c>
      <c r="S254" s="64" t="str">
        <f t="shared" si="27"/>
        <v/>
      </c>
      <c r="U254" s="58" t="str">
        <f t="shared" ca="1" si="29"/>
        <v/>
      </c>
      <c r="V254" s="57" t="str">
        <f t="shared" ca="1" si="30"/>
        <v/>
      </c>
    </row>
    <row r="255" spans="1:22" x14ac:dyDescent="0.25">
      <c r="A255" s="57" t="str">
        <f t="shared" si="24"/>
        <v/>
      </c>
      <c r="B255" s="58" t="str">
        <f t="shared" si="25"/>
        <v/>
      </c>
      <c r="J255" s="24">
        <f t="array" ref="J255">IFERROR(INDEX(Attività!$F$2:$F$1000, MATCH(P255, IF(Attività!$B$2:$B$1000=A255, Attività!$C$2:$C$1000), 0)), "")</f>
        <v>0</v>
      </c>
      <c r="K255" s="57" t="str">
        <f t="shared" si="31"/>
        <v/>
      </c>
      <c r="N255" s="62" t="str">
        <f>IF(K255="","",VLOOKUP(K255,StatiLead[],2,FALSE))</f>
        <v/>
      </c>
      <c r="O255" s="63" t="str">
        <f t="shared" si="26"/>
        <v/>
      </c>
      <c r="P255" s="64">
        <f t="array" ref="P255">MAX(IF(Attività!$B$2:$B$1000=A255, Attività!$C$2:$C$1000))</f>
        <v>0</v>
      </c>
      <c r="Q255" s="64" t="str">
        <f t="shared" si="28"/>
        <v/>
      </c>
      <c r="R255" s="64">
        <f t="array" ref="R255">IFERROR(INDEX(Attività!$H$2:$H$1000, MATCH(P255, IF(Attività!$B$2:$B$1000=A255, Attività!$C$2:$C$1000), 0)), "")</f>
        <v>0</v>
      </c>
      <c r="S255" s="64" t="str">
        <f t="shared" si="27"/>
        <v/>
      </c>
      <c r="U255" s="58" t="str">
        <f t="shared" ca="1" si="29"/>
        <v/>
      </c>
      <c r="V255" s="57" t="str">
        <f t="shared" ca="1" si="30"/>
        <v/>
      </c>
    </row>
    <row r="256" spans="1:22" x14ac:dyDescent="0.25">
      <c r="A256" s="57" t="str">
        <f t="shared" si="24"/>
        <v/>
      </c>
      <c r="B256" s="58" t="str">
        <f t="shared" si="25"/>
        <v/>
      </c>
      <c r="J256" s="24">
        <f t="array" ref="J256">IFERROR(INDEX(Attività!$F$2:$F$1000, MATCH(P256, IF(Attività!$B$2:$B$1000=A256, Attività!$C$2:$C$1000), 0)), "")</f>
        <v>0</v>
      </c>
      <c r="K256" s="57" t="str">
        <f t="shared" si="31"/>
        <v/>
      </c>
      <c r="N256" s="62" t="str">
        <f>IF(K256="","",VLOOKUP(K256,StatiLead[],2,FALSE))</f>
        <v/>
      </c>
      <c r="O256" s="63" t="str">
        <f t="shared" si="26"/>
        <v/>
      </c>
      <c r="P256" s="64">
        <f t="array" ref="P256">MAX(IF(Attività!$B$2:$B$1000=A256, Attività!$C$2:$C$1000))</f>
        <v>0</v>
      </c>
      <c r="Q256" s="64" t="str">
        <f t="shared" si="28"/>
        <v/>
      </c>
      <c r="R256" s="64">
        <f t="array" ref="R256">IFERROR(INDEX(Attività!$H$2:$H$1000, MATCH(P256, IF(Attività!$B$2:$B$1000=A256, Attività!$C$2:$C$1000), 0)), "")</f>
        <v>0</v>
      </c>
      <c r="S256" s="64" t="str">
        <f t="shared" si="27"/>
        <v/>
      </c>
      <c r="U256" s="58" t="str">
        <f t="shared" ca="1" si="29"/>
        <v/>
      </c>
      <c r="V256" s="57" t="str">
        <f t="shared" ca="1" si="30"/>
        <v/>
      </c>
    </row>
    <row r="257" spans="1:22" x14ac:dyDescent="0.25">
      <c r="A257" s="57" t="str">
        <f t="shared" si="24"/>
        <v/>
      </c>
      <c r="B257" s="58" t="str">
        <f t="shared" si="25"/>
        <v/>
      </c>
      <c r="J257" s="24">
        <f t="array" ref="J257">IFERROR(INDEX(Attività!$F$2:$F$1000, MATCH(P257, IF(Attività!$B$2:$B$1000=A257, Attività!$C$2:$C$1000), 0)), "")</f>
        <v>0</v>
      </c>
      <c r="K257" s="57" t="str">
        <f t="shared" si="31"/>
        <v/>
      </c>
      <c r="N257" s="62" t="str">
        <f>IF(K257="","",VLOOKUP(K257,StatiLead[],2,FALSE))</f>
        <v/>
      </c>
      <c r="O257" s="63" t="str">
        <f t="shared" si="26"/>
        <v/>
      </c>
      <c r="P257" s="64">
        <f t="array" ref="P257">MAX(IF(Attività!$B$2:$B$1000=A257, Attività!$C$2:$C$1000))</f>
        <v>0</v>
      </c>
      <c r="Q257" s="64" t="str">
        <f t="shared" si="28"/>
        <v/>
      </c>
      <c r="R257" s="64">
        <f t="array" ref="R257">IFERROR(INDEX(Attività!$H$2:$H$1000, MATCH(P257, IF(Attività!$B$2:$B$1000=A257, Attività!$C$2:$C$1000), 0)), "")</f>
        <v>0</v>
      </c>
      <c r="S257" s="64" t="str">
        <f t="shared" si="27"/>
        <v/>
      </c>
      <c r="U257" s="58" t="str">
        <f t="shared" ca="1" si="29"/>
        <v/>
      </c>
      <c r="V257" s="57" t="str">
        <f t="shared" ca="1" si="30"/>
        <v/>
      </c>
    </row>
    <row r="258" spans="1:22" x14ac:dyDescent="0.25">
      <c r="A258" s="57" t="str">
        <f t="shared" si="24"/>
        <v/>
      </c>
      <c r="B258" s="58" t="str">
        <f t="shared" si="25"/>
        <v/>
      </c>
      <c r="J258" s="24">
        <f t="array" ref="J258">IFERROR(INDEX(Attività!$F$2:$F$1000, MATCH(P258, IF(Attività!$B$2:$B$1000=A258, Attività!$C$2:$C$1000), 0)), "")</f>
        <v>0</v>
      </c>
      <c r="K258" s="57" t="str">
        <f t="shared" si="31"/>
        <v/>
      </c>
      <c r="N258" s="62" t="str">
        <f>IF(K258="","",VLOOKUP(K258,StatiLead[],2,FALSE))</f>
        <v/>
      </c>
      <c r="O258" s="63" t="str">
        <f t="shared" si="26"/>
        <v/>
      </c>
      <c r="P258" s="64">
        <f t="array" ref="P258">MAX(IF(Attività!$B$2:$B$1000=A258, Attività!$C$2:$C$1000))</f>
        <v>0</v>
      </c>
      <c r="Q258" s="64" t="str">
        <f t="shared" si="28"/>
        <v/>
      </c>
      <c r="R258" s="64">
        <f t="array" ref="R258">IFERROR(INDEX(Attività!$H$2:$H$1000, MATCH(P258, IF(Attività!$B$2:$B$1000=A258, Attività!$C$2:$C$1000), 0)), "")</f>
        <v>0</v>
      </c>
      <c r="S258" s="64" t="str">
        <f t="shared" si="27"/>
        <v/>
      </c>
      <c r="U258" s="58" t="str">
        <f t="shared" ca="1" si="29"/>
        <v/>
      </c>
      <c r="V258" s="57" t="str">
        <f t="shared" ca="1" si="30"/>
        <v/>
      </c>
    </row>
    <row r="259" spans="1:22" x14ac:dyDescent="0.25">
      <c r="A259" s="57" t="str">
        <f t="shared" ref="A259:A322" si="32">IF(B259="","",CONCATENATE(B259," - ",D259," - ",E259))</f>
        <v/>
      </c>
      <c r="B259" s="58" t="str">
        <f t="shared" ref="B259:B322" si="33">IF(AND(D259="",E259=""),"","L"&amp;TEXT(ROW()-3,"000"))</f>
        <v/>
      </c>
      <c r="J259" s="24">
        <f t="array" ref="J259">IFERROR(INDEX(Attività!$F$2:$F$1000, MATCH(P259, IF(Attività!$B$2:$B$1000=A259, Attività!$C$2:$C$1000), 0)), "")</f>
        <v>0</v>
      </c>
      <c r="K259" s="57" t="str">
        <f t="shared" si="31"/>
        <v/>
      </c>
      <c r="N259" s="62" t="str">
        <f>IF(K259="","",VLOOKUP(K259,StatiLead[],2,FALSE))</f>
        <v/>
      </c>
      <c r="O259" s="63" t="str">
        <f t="shared" ref="O259:O322" si="34">IF(K259="","",M259*N259)</f>
        <v/>
      </c>
      <c r="P259" s="64">
        <f t="array" ref="P259">MAX(IF(Attività!$B$2:$B$1000=A259, Attività!$C$2:$C$1000))</f>
        <v>0</v>
      </c>
      <c r="Q259" s="64" t="str">
        <f t="shared" si="28"/>
        <v/>
      </c>
      <c r="R259" s="64">
        <f t="array" ref="R259">IFERROR(INDEX(Attività!$H$2:$H$1000, MATCH(P259, IF(Attività!$B$2:$B$1000=A259, Attività!$C$2:$C$1000), 0)), "")</f>
        <v>0</v>
      </c>
      <c r="S259" s="64" t="str">
        <f t="shared" ref="S259:S322" si="35">IF(R259=0,"",R259)</f>
        <v/>
      </c>
      <c r="U259" s="58" t="str">
        <f t="shared" ca="1" si="29"/>
        <v/>
      </c>
      <c r="V259" s="57" t="str">
        <f t="shared" ca="1" si="30"/>
        <v/>
      </c>
    </row>
    <row r="260" spans="1:22" x14ac:dyDescent="0.25">
      <c r="A260" s="57" t="str">
        <f t="shared" si="32"/>
        <v/>
      </c>
      <c r="B260" s="58" t="str">
        <f t="shared" si="33"/>
        <v/>
      </c>
      <c r="J260" s="24">
        <f t="array" ref="J260">IFERROR(INDEX(Attività!$F$2:$F$1000, MATCH(P260, IF(Attività!$B$2:$B$1000=A260, Attività!$C$2:$C$1000), 0)), "")</f>
        <v>0</v>
      </c>
      <c r="K260" s="57" t="str">
        <f t="shared" si="31"/>
        <v/>
      </c>
      <c r="N260" s="62" t="str">
        <f>IF(K260="","",VLOOKUP(K260,StatiLead[],2,FALSE))</f>
        <v/>
      </c>
      <c r="O260" s="63" t="str">
        <f t="shared" si="34"/>
        <v/>
      </c>
      <c r="P260" s="64">
        <f t="array" ref="P260">MAX(IF(Attività!$B$2:$B$1000=A260, Attività!$C$2:$C$1000))</f>
        <v>0</v>
      </c>
      <c r="Q260" s="64" t="str">
        <f t="shared" ref="Q260:Q323" si="36">IF(P260=0,"",P260)</f>
        <v/>
      </c>
      <c r="R260" s="64">
        <f t="array" ref="R260">IFERROR(INDEX(Attività!$H$2:$H$1000, MATCH(P260, IF(Attività!$B$2:$B$1000=A260, Attività!$C$2:$C$1000), 0)), "")</f>
        <v>0</v>
      </c>
      <c r="S260" s="64" t="str">
        <f t="shared" si="35"/>
        <v/>
      </c>
      <c r="U260" s="58" t="str">
        <f t="shared" ref="U260:U323" ca="1" si="37">IF(Q260="","",TODAY()-Q260)</f>
        <v/>
      </c>
      <c r="V260" s="57" t="str">
        <f t="shared" ref="V260:V323" ca="1" si="38">IF(S260="","",IF(S260&lt;TODAY(),"FOLLOW-UP SCADUTO",IF(S260=TODAY(),"DA CONTATTARE OGGI",IF(S260&lt;=TODAY()+7,"ENTRO 7 GIORNI","OK"))))</f>
        <v/>
      </c>
    </row>
    <row r="261" spans="1:22" x14ac:dyDescent="0.25">
      <c r="A261" s="57" t="str">
        <f t="shared" si="32"/>
        <v/>
      </c>
      <c r="B261" s="58" t="str">
        <f t="shared" si="33"/>
        <v/>
      </c>
      <c r="J261" s="24">
        <f t="array" ref="J261">IFERROR(INDEX(Attività!$F$2:$F$1000, MATCH(P261, IF(Attività!$B$2:$B$1000=A261, Attività!$C$2:$C$1000), 0)), "")</f>
        <v>0</v>
      </c>
      <c r="K261" s="57" t="str">
        <f t="shared" ref="K261:K324" si="39">IF(B261="","",IF(OR(J261=0,J261=""),"Nuovo",J261))</f>
        <v/>
      </c>
      <c r="N261" s="62" t="str">
        <f>IF(K261="","",VLOOKUP(K261,StatiLead[],2,FALSE))</f>
        <v/>
      </c>
      <c r="O261" s="63" t="str">
        <f t="shared" si="34"/>
        <v/>
      </c>
      <c r="P261" s="64">
        <f t="array" ref="P261">MAX(IF(Attività!$B$2:$B$1000=A261, Attività!$C$2:$C$1000))</f>
        <v>0</v>
      </c>
      <c r="Q261" s="64" t="str">
        <f t="shared" si="36"/>
        <v/>
      </c>
      <c r="R261" s="64">
        <f t="array" ref="R261">IFERROR(INDEX(Attività!$H$2:$H$1000, MATCH(P261, IF(Attività!$B$2:$B$1000=A261, Attività!$C$2:$C$1000), 0)), "")</f>
        <v>0</v>
      </c>
      <c r="S261" s="64" t="str">
        <f t="shared" si="35"/>
        <v/>
      </c>
      <c r="U261" s="58" t="str">
        <f t="shared" ca="1" si="37"/>
        <v/>
      </c>
      <c r="V261" s="57" t="str">
        <f t="shared" ca="1" si="38"/>
        <v/>
      </c>
    </row>
    <row r="262" spans="1:22" x14ac:dyDescent="0.25">
      <c r="A262" s="57" t="str">
        <f t="shared" si="32"/>
        <v/>
      </c>
      <c r="B262" s="58" t="str">
        <f t="shared" si="33"/>
        <v/>
      </c>
      <c r="J262" s="24">
        <f t="array" ref="J262">IFERROR(INDEX(Attività!$F$2:$F$1000, MATCH(P262, IF(Attività!$B$2:$B$1000=A262, Attività!$C$2:$C$1000), 0)), "")</f>
        <v>0</v>
      </c>
      <c r="K262" s="57" t="str">
        <f t="shared" si="39"/>
        <v/>
      </c>
      <c r="N262" s="62" t="str">
        <f>IF(K262="","",VLOOKUP(K262,StatiLead[],2,FALSE))</f>
        <v/>
      </c>
      <c r="O262" s="63" t="str">
        <f t="shared" si="34"/>
        <v/>
      </c>
      <c r="P262" s="64">
        <f t="array" ref="P262">MAX(IF(Attività!$B$2:$B$1000=A262, Attività!$C$2:$C$1000))</f>
        <v>0</v>
      </c>
      <c r="Q262" s="64" t="str">
        <f t="shared" si="36"/>
        <v/>
      </c>
      <c r="R262" s="64">
        <f t="array" ref="R262">IFERROR(INDEX(Attività!$H$2:$H$1000, MATCH(P262, IF(Attività!$B$2:$B$1000=A262, Attività!$C$2:$C$1000), 0)), "")</f>
        <v>0</v>
      </c>
      <c r="S262" s="64" t="str">
        <f t="shared" si="35"/>
        <v/>
      </c>
      <c r="U262" s="58" t="str">
        <f t="shared" ca="1" si="37"/>
        <v/>
      </c>
      <c r="V262" s="57" t="str">
        <f t="shared" ca="1" si="38"/>
        <v/>
      </c>
    </row>
    <row r="263" spans="1:22" x14ac:dyDescent="0.25">
      <c r="A263" s="57" t="str">
        <f t="shared" si="32"/>
        <v/>
      </c>
      <c r="B263" s="58" t="str">
        <f t="shared" si="33"/>
        <v/>
      </c>
      <c r="J263" s="24">
        <f t="array" ref="J263">IFERROR(INDEX(Attività!$F$2:$F$1000, MATCH(P263, IF(Attività!$B$2:$B$1000=A263, Attività!$C$2:$C$1000), 0)), "")</f>
        <v>0</v>
      </c>
      <c r="K263" s="57" t="str">
        <f t="shared" si="39"/>
        <v/>
      </c>
      <c r="N263" s="62" t="str">
        <f>IF(K263="","",VLOOKUP(K263,StatiLead[],2,FALSE))</f>
        <v/>
      </c>
      <c r="O263" s="63" t="str">
        <f t="shared" si="34"/>
        <v/>
      </c>
      <c r="P263" s="64">
        <f t="array" ref="P263">MAX(IF(Attività!$B$2:$B$1000=A263, Attività!$C$2:$C$1000))</f>
        <v>0</v>
      </c>
      <c r="Q263" s="64" t="str">
        <f t="shared" si="36"/>
        <v/>
      </c>
      <c r="R263" s="64">
        <f t="array" ref="R263">IFERROR(INDEX(Attività!$H$2:$H$1000, MATCH(P263, IF(Attività!$B$2:$B$1000=A263, Attività!$C$2:$C$1000), 0)), "")</f>
        <v>0</v>
      </c>
      <c r="S263" s="64" t="str">
        <f t="shared" si="35"/>
        <v/>
      </c>
      <c r="U263" s="58" t="str">
        <f t="shared" ca="1" si="37"/>
        <v/>
      </c>
      <c r="V263" s="57" t="str">
        <f t="shared" ca="1" si="38"/>
        <v/>
      </c>
    </row>
    <row r="264" spans="1:22" x14ac:dyDescent="0.25">
      <c r="A264" s="57" t="str">
        <f t="shared" si="32"/>
        <v/>
      </c>
      <c r="B264" s="58" t="str">
        <f t="shared" si="33"/>
        <v/>
      </c>
      <c r="J264" s="24">
        <f t="array" ref="J264">IFERROR(INDEX(Attività!$F$2:$F$1000, MATCH(P264, IF(Attività!$B$2:$B$1000=A264, Attività!$C$2:$C$1000), 0)), "")</f>
        <v>0</v>
      </c>
      <c r="K264" s="57" t="str">
        <f t="shared" si="39"/>
        <v/>
      </c>
      <c r="N264" s="62" t="str">
        <f>IF(K264="","",VLOOKUP(K264,StatiLead[],2,FALSE))</f>
        <v/>
      </c>
      <c r="O264" s="63" t="str">
        <f t="shared" si="34"/>
        <v/>
      </c>
      <c r="P264" s="64">
        <f t="array" ref="P264">MAX(IF(Attività!$B$2:$B$1000=A264, Attività!$C$2:$C$1000))</f>
        <v>0</v>
      </c>
      <c r="Q264" s="64" t="str">
        <f t="shared" si="36"/>
        <v/>
      </c>
      <c r="R264" s="64">
        <f t="array" ref="R264">IFERROR(INDEX(Attività!$H$2:$H$1000, MATCH(P264, IF(Attività!$B$2:$B$1000=A264, Attività!$C$2:$C$1000), 0)), "")</f>
        <v>0</v>
      </c>
      <c r="S264" s="64" t="str">
        <f t="shared" si="35"/>
        <v/>
      </c>
      <c r="U264" s="58" t="str">
        <f t="shared" ca="1" si="37"/>
        <v/>
      </c>
      <c r="V264" s="57" t="str">
        <f t="shared" ca="1" si="38"/>
        <v/>
      </c>
    </row>
    <row r="265" spans="1:22" x14ac:dyDescent="0.25">
      <c r="A265" s="57" t="str">
        <f t="shared" si="32"/>
        <v/>
      </c>
      <c r="B265" s="58" t="str">
        <f t="shared" si="33"/>
        <v/>
      </c>
      <c r="J265" s="24">
        <f t="array" ref="J265">IFERROR(INDEX(Attività!$F$2:$F$1000, MATCH(P265, IF(Attività!$B$2:$B$1000=A265, Attività!$C$2:$C$1000), 0)), "")</f>
        <v>0</v>
      </c>
      <c r="K265" s="57" t="str">
        <f t="shared" si="39"/>
        <v/>
      </c>
      <c r="N265" s="62" t="str">
        <f>IF(K265="","",VLOOKUP(K265,StatiLead[],2,FALSE))</f>
        <v/>
      </c>
      <c r="O265" s="63" t="str">
        <f t="shared" si="34"/>
        <v/>
      </c>
      <c r="P265" s="64">
        <f t="array" ref="P265">MAX(IF(Attività!$B$2:$B$1000=A265, Attività!$C$2:$C$1000))</f>
        <v>0</v>
      </c>
      <c r="Q265" s="64" t="str">
        <f t="shared" si="36"/>
        <v/>
      </c>
      <c r="R265" s="64">
        <f t="array" ref="R265">IFERROR(INDEX(Attività!$H$2:$H$1000, MATCH(P265, IF(Attività!$B$2:$B$1000=A265, Attività!$C$2:$C$1000), 0)), "")</f>
        <v>0</v>
      </c>
      <c r="S265" s="64" t="str">
        <f t="shared" si="35"/>
        <v/>
      </c>
      <c r="U265" s="58" t="str">
        <f t="shared" ca="1" si="37"/>
        <v/>
      </c>
      <c r="V265" s="57" t="str">
        <f t="shared" ca="1" si="38"/>
        <v/>
      </c>
    </row>
    <row r="266" spans="1:22" x14ac:dyDescent="0.25">
      <c r="A266" s="57" t="str">
        <f t="shared" si="32"/>
        <v/>
      </c>
      <c r="B266" s="58" t="str">
        <f t="shared" si="33"/>
        <v/>
      </c>
      <c r="J266" s="24">
        <f t="array" ref="J266">IFERROR(INDEX(Attività!$F$2:$F$1000, MATCH(P266, IF(Attività!$B$2:$B$1000=A266, Attività!$C$2:$C$1000), 0)), "")</f>
        <v>0</v>
      </c>
      <c r="K266" s="57" t="str">
        <f t="shared" si="39"/>
        <v/>
      </c>
      <c r="N266" s="62" t="str">
        <f>IF(K266="","",VLOOKUP(K266,StatiLead[],2,FALSE))</f>
        <v/>
      </c>
      <c r="O266" s="63" t="str">
        <f t="shared" si="34"/>
        <v/>
      </c>
      <c r="P266" s="64">
        <f t="array" ref="P266">MAX(IF(Attività!$B$2:$B$1000=A266, Attività!$C$2:$C$1000))</f>
        <v>0</v>
      </c>
      <c r="Q266" s="64" t="str">
        <f t="shared" si="36"/>
        <v/>
      </c>
      <c r="R266" s="64">
        <f t="array" ref="R266">IFERROR(INDEX(Attività!$H$2:$H$1000, MATCH(P266, IF(Attività!$B$2:$B$1000=A266, Attività!$C$2:$C$1000), 0)), "")</f>
        <v>0</v>
      </c>
      <c r="S266" s="64" t="str">
        <f t="shared" si="35"/>
        <v/>
      </c>
      <c r="U266" s="58" t="str">
        <f t="shared" ca="1" si="37"/>
        <v/>
      </c>
      <c r="V266" s="57" t="str">
        <f t="shared" ca="1" si="38"/>
        <v/>
      </c>
    </row>
    <row r="267" spans="1:22" x14ac:dyDescent="0.25">
      <c r="A267" s="57" t="str">
        <f t="shared" si="32"/>
        <v/>
      </c>
      <c r="B267" s="58" t="str">
        <f t="shared" si="33"/>
        <v/>
      </c>
      <c r="J267" s="24">
        <f t="array" ref="J267">IFERROR(INDEX(Attività!$F$2:$F$1000, MATCH(P267, IF(Attività!$B$2:$B$1000=A267, Attività!$C$2:$C$1000), 0)), "")</f>
        <v>0</v>
      </c>
      <c r="K267" s="57" t="str">
        <f t="shared" si="39"/>
        <v/>
      </c>
      <c r="N267" s="62" t="str">
        <f>IF(K267="","",VLOOKUP(K267,StatiLead[],2,FALSE))</f>
        <v/>
      </c>
      <c r="O267" s="63" t="str">
        <f t="shared" si="34"/>
        <v/>
      </c>
      <c r="P267" s="64">
        <f t="array" ref="P267">MAX(IF(Attività!$B$2:$B$1000=A267, Attività!$C$2:$C$1000))</f>
        <v>0</v>
      </c>
      <c r="Q267" s="64" t="str">
        <f t="shared" si="36"/>
        <v/>
      </c>
      <c r="R267" s="64">
        <f t="array" ref="R267">IFERROR(INDEX(Attività!$H$2:$H$1000, MATCH(P267, IF(Attività!$B$2:$B$1000=A267, Attività!$C$2:$C$1000), 0)), "")</f>
        <v>0</v>
      </c>
      <c r="S267" s="64" t="str">
        <f t="shared" si="35"/>
        <v/>
      </c>
      <c r="U267" s="58" t="str">
        <f t="shared" ca="1" si="37"/>
        <v/>
      </c>
      <c r="V267" s="57" t="str">
        <f t="shared" ca="1" si="38"/>
        <v/>
      </c>
    </row>
    <row r="268" spans="1:22" x14ac:dyDescent="0.25">
      <c r="A268" s="57" t="str">
        <f t="shared" si="32"/>
        <v/>
      </c>
      <c r="B268" s="58" t="str">
        <f t="shared" si="33"/>
        <v/>
      </c>
      <c r="J268" s="24">
        <f t="array" ref="J268">IFERROR(INDEX(Attività!$F$2:$F$1000, MATCH(P268, IF(Attività!$B$2:$B$1000=A268, Attività!$C$2:$C$1000), 0)), "")</f>
        <v>0</v>
      </c>
      <c r="K268" s="57" t="str">
        <f t="shared" si="39"/>
        <v/>
      </c>
      <c r="N268" s="62" t="str">
        <f>IF(K268="","",VLOOKUP(K268,StatiLead[],2,FALSE))</f>
        <v/>
      </c>
      <c r="O268" s="63" t="str">
        <f t="shared" si="34"/>
        <v/>
      </c>
      <c r="P268" s="64">
        <f t="array" ref="P268">MAX(IF(Attività!$B$2:$B$1000=A268, Attività!$C$2:$C$1000))</f>
        <v>0</v>
      </c>
      <c r="Q268" s="64" t="str">
        <f t="shared" si="36"/>
        <v/>
      </c>
      <c r="R268" s="64">
        <f t="array" ref="R268">IFERROR(INDEX(Attività!$H$2:$H$1000, MATCH(P268, IF(Attività!$B$2:$B$1000=A268, Attività!$C$2:$C$1000), 0)), "")</f>
        <v>0</v>
      </c>
      <c r="S268" s="64" t="str">
        <f t="shared" si="35"/>
        <v/>
      </c>
      <c r="U268" s="58" t="str">
        <f t="shared" ca="1" si="37"/>
        <v/>
      </c>
      <c r="V268" s="57" t="str">
        <f t="shared" ca="1" si="38"/>
        <v/>
      </c>
    </row>
    <row r="269" spans="1:22" x14ac:dyDescent="0.25">
      <c r="A269" s="57" t="str">
        <f t="shared" si="32"/>
        <v/>
      </c>
      <c r="B269" s="58" t="str">
        <f t="shared" si="33"/>
        <v/>
      </c>
      <c r="J269" s="24">
        <f t="array" ref="J269">IFERROR(INDEX(Attività!$F$2:$F$1000, MATCH(P269, IF(Attività!$B$2:$B$1000=A269, Attività!$C$2:$C$1000), 0)), "")</f>
        <v>0</v>
      </c>
      <c r="K269" s="57" t="str">
        <f t="shared" si="39"/>
        <v/>
      </c>
      <c r="N269" s="62" t="str">
        <f>IF(K269="","",VLOOKUP(K269,StatiLead[],2,FALSE))</f>
        <v/>
      </c>
      <c r="O269" s="63" t="str">
        <f t="shared" si="34"/>
        <v/>
      </c>
      <c r="P269" s="64">
        <f t="array" ref="P269">MAX(IF(Attività!$B$2:$B$1000=A269, Attività!$C$2:$C$1000))</f>
        <v>0</v>
      </c>
      <c r="Q269" s="64" t="str">
        <f t="shared" si="36"/>
        <v/>
      </c>
      <c r="R269" s="64">
        <f t="array" ref="R269">IFERROR(INDEX(Attività!$H$2:$H$1000, MATCH(P269, IF(Attività!$B$2:$B$1000=A269, Attività!$C$2:$C$1000), 0)), "")</f>
        <v>0</v>
      </c>
      <c r="S269" s="64" t="str">
        <f t="shared" si="35"/>
        <v/>
      </c>
      <c r="U269" s="58" t="str">
        <f t="shared" ca="1" si="37"/>
        <v/>
      </c>
      <c r="V269" s="57" t="str">
        <f t="shared" ca="1" si="38"/>
        <v/>
      </c>
    </row>
    <row r="270" spans="1:22" x14ac:dyDescent="0.25">
      <c r="A270" s="57" t="str">
        <f t="shared" si="32"/>
        <v/>
      </c>
      <c r="B270" s="58" t="str">
        <f t="shared" si="33"/>
        <v/>
      </c>
      <c r="J270" s="24">
        <f t="array" ref="J270">IFERROR(INDEX(Attività!$F$2:$F$1000, MATCH(P270, IF(Attività!$B$2:$B$1000=A270, Attività!$C$2:$C$1000), 0)), "")</f>
        <v>0</v>
      </c>
      <c r="K270" s="57" t="str">
        <f t="shared" si="39"/>
        <v/>
      </c>
      <c r="N270" s="62" t="str">
        <f>IF(K270="","",VLOOKUP(K270,StatiLead[],2,FALSE))</f>
        <v/>
      </c>
      <c r="O270" s="63" t="str">
        <f t="shared" si="34"/>
        <v/>
      </c>
      <c r="P270" s="64">
        <f t="array" ref="P270">MAX(IF(Attività!$B$2:$B$1000=A270, Attività!$C$2:$C$1000))</f>
        <v>0</v>
      </c>
      <c r="Q270" s="64" t="str">
        <f t="shared" si="36"/>
        <v/>
      </c>
      <c r="R270" s="64">
        <f t="array" ref="R270">IFERROR(INDEX(Attività!$H$2:$H$1000, MATCH(P270, IF(Attività!$B$2:$B$1000=A270, Attività!$C$2:$C$1000), 0)), "")</f>
        <v>0</v>
      </c>
      <c r="S270" s="64" t="str">
        <f t="shared" si="35"/>
        <v/>
      </c>
      <c r="U270" s="58" t="str">
        <f t="shared" ca="1" si="37"/>
        <v/>
      </c>
      <c r="V270" s="57" t="str">
        <f t="shared" ca="1" si="38"/>
        <v/>
      </c>
    </row>
    <row r="271" spans="1:22" x14ac:dyDescent="0.25">
      <c r="A271" s="57" t="str">
        <f t="shared" si="32"/>
        <v/>
      </c>
      <c r="B271" s="58" t="str">
        <f t="shared" si="33"/>
        <v/>
      </c>
      <c r="J271" s="24">
        <f t="array" ref="J271">IFERROR(INDEX(Attività!$F$2:$F$1000, MATCH(P271, IF(Attività!$B$2:$B$1000=A271, Attività!$C$2:$C$1000), 0)), "")</f>
        <v>0</v>
      </c>
      <c r="K271" s="57" t="str">
        <f t="shared" si="39"/>
        <v/>
      </c>
      <c r="N271" s="62" t="str">
        <f>IF(K271="","",VLOOKUP(K271,StatiLead[],2,FALSE))</f>
        <v/>
      </c>
      <c r="O271" s="63" t="str">
        <f t="shared" si="34"/>
        <v/>
      </c>
      <c r="P271" s="64">
        <f t="array" ref="P271">MAX(IF(Attività!$B$2:$B$1000=A271, Attività!$C$2:$C$1000))</f>
        <v>0</v>
      </c>
      <c r="Q271" s="64" t="str">
        <f t="shared" si="36"/>
        <v/>
      </c>
      <c r="R271" s="64">
        <f t="array" ref="R271">IFERROR(INDEX(Attività!$H$2:$H$1000, MATCH(P271, IF(Attività!$B$2:$B$1000=A271, Attività!$C$2:$C$1000), 0)), "")</f>
        <v>0</v>
      </c>
      <c r="S271" s="64" t="str">
        <f t="shared" si="35"/>
        <v/>
      </c>
      <c r="U271" s="58" t="str">
        <f t="shared" ca="1" si="37"/>
        <v/>
      </c>
      <c r="V271" s="57" t="str">
        <f t="shared" ca="1" si="38"/>
        <v/>
      </c>
    </row>
    <row r="272" spans="1:22" x14ac:dyDescent="0.25">
      <c r="A272" s="57" t="str">
        <f t="shared" si="32"/>
        <v/>
      </c>
      <c r="B272" s="58" t="str">
        <f t="shared" si="33"/>
        <v/>
      </c>
      <c r="J272" s="24">
        <f t="array" ref="J272">IFERROR(INDEX(Attività!$F$2:$F$1000, MATCH(P272, IF(Attività!$B$2:$B$1000=A272, Attività!$C$2:$C$1000), 0)), "")</f>
        <v>0</v>
      </c>
      <c r="K272" s="57" t="str">
        <f t="shared" si="39"/>
        <v/>
      </c>
      <c r="N272" s="62" t="str">
        <f>IF(K272="","",VLOOKUP(K272,StatiLead[],2,FALSE))</f>
        <v/>
      </c>
      <c r="O272" s="63" t="str">
        <f t="shared" si="34"/>
        <v/>
      </c>
      <c r="P272" s="64">
        <f t="array" ref="P272">MAX(IF(Attività!$B$2:$B$1000=A272, Attività!$C$2:$C$1000))</f>
        <v>0</v>
      </c>
      <c r="Q272" s="64" t="str">
        <f t="shared" si="36"/>
        <v/>
      </c>
      <c r="R272" s="64">
        <f t="array" ref="R272">IFERROR(INDEX(Attività!$H$2:$H$1000, MATCH(P272, IF(Attività!$B$2:$B$1000=A272, Attività!$C$2:$C$1000), 0)), "")</f>
        <v>0</v>
      </c>
      <c r="S272" s="64" t="str">
        <f t="shared" si="35"/>
        <v/>
      </c>
      <c r="U272" s="58" t="str">
        <f t="shared" ca="1" si="37"/>
        <v/>
      </c>
      <c r="V272" s="57" t="str">
        <f t="shared" ca="1" si="38"/>
        <v/>
      </c>
    </row>
    <row r="273" spans="1:22" x14ac:dyDescent="0.25">
      <c r="A273" s="57" t="str">
        <f t="shared" si="32"/>
        <v/>
      </c>
      <c r="B273" s="58" t="str">
        <f t="shared" si="33"/>
        <v/>
      </c>
      <c r="J273" s="24">
        <f t="array" ref="J273">IFERROR(INDEX(Attività!$F$2:$F$1000, MATCH(P273, IF(Attività!$B$2:$B$1000=A273, Attività!$C$2:$C$1000), 0)), "")</f>
        <v>0</v>
      </c>
      <c r="K273" s="57" t="str">
        <f t="shared" si="39"/>
        <v/>
      </c>
      <c r="N273" s="62" t="str">
        <f>IF(K273="","",VLOOKUP(K273,StatiLead[],2,FALSE))</f>
        <v/>
      </c>
      <c r="O273" s="63" t="str">
        <f t="shared" si="34"/>
        <v/>
      </c>
      <c r="P273" s="64">
        <f t="array" ref="P273">MAX(IF(Attività!$B$2:$B$1000=A273, Attività!$C$2:$C$1000))</f>
        <v>0</v>
      </c>
      <c r="Q273" s="64" t="str">
        <f t="shared" si="36"/>
        <v/>
      </c>
      <c r="R273" s="64">
        <f t="array" ref="R273">IFERROR(INDEX(Attività!$H$2:$H$1000, MATCH(P273, IF(Attività!$B$2:$B$1000=A273, Attività!$C$2:$C$1000), 0)), "")</f>
        <v>0</v>
      </c>
      <c r="S273" s="64" t="str">
        <f t="shared" si="35"/>
        <v/>
      </c>
      <c r="U273" s="58" t="str">
        <f t="shared" ca="1" si="37"/>
        <v/>
      </c>
      <c r="V273" s="57" t="str">
        <f t="shared" ca="1" si="38"/>
        <v/>
      </c>
    </row>
    <row r="274" spans="1:22" x14ac:dyDescent="0.25">
      <c r="A274" s="57" t="str">
        <f t="shared" si="32"/>
        <v/>
      </c>
      <c r="B274" s="58" t="str">
        <f t="shared" si="33"/>
        <v/>
      </c>
      <c r="J274" s="24">
        <f t="array" ref="J274">IFERROR(INDEX(Attività!$F$2:$F$1000, MATCH(P274, IF(Attività!$B$2:$B$1000=A274, Attività!$C$2:$C$1000), 0)), "")</f>
        <v>0</v>
      </c>
      <c r="K274" s="57" t="str">
        <f t="shared" si="39"/>
        <v/>
      </c>
      <c r="N274" s="62" t="str">
        <f>IF(K274="","",VLOOKUP(K274,StatiLead[],2,FALSE))</f>
        <v/>
      </c>
      <c r="O274" s="63" t="str">
        <f t="shared" si="34"/>
        <v/>
      </c>
      <c r="P274" s="64">
        <f t="array" ref="P274">MAX(IF(Attività!$B$2:$B$1000=A274, Attività!$C$2:$C$1000))</f>
        <v>0</v>
      </c>
      <c r="Q274" s="64" t="str">
        <f t="shared" si="36"/>
        <v/>
      </c>
      <c r="R274" s="64">
        <f t="array" ref="R274">IFERROR(INDEX(Attività!$H$2:$H$1000, MATCH(P274, IF(Attività!$B$2:$B$1000=A274, Attività!$C$2:$C$1000), 0)), "")</f>
        <v>0</v>
      </c>
      <c r="S274" s="64" t="str">
        <f t="shared" si="35"/>
        <v/>
      </c>
      <c r="U274" s="58" t="str">
        <f t="shared" ca="1" si="37"/>
        <v/>
      </c>
      <c r="V274" s="57" t="str">
        <f t="shared" ca="1" si="38"/>
        <v/>
      </c>
    </row>
    <row r="275" spans="1:22" x14ac:dyDescent="0.25">
      <c r="A275" s="57" t="str">
        <f t="shared" si="32"/>
        <v/>
      </c>
      <c r="B275" s="58" t="str">
        <f t="shared" si="33"/>
        <v/>
      </c>
      <c r="J275" s="24">
        <f t="array" ref="J275">IFERROR(INDEX(Attività!$F$2:$F$1000, MATCH(P275, IF(Attività!$B$2:$B$1000=A275, Attività!$C$2:$C$1000), 0)), "")</f>
        <v>0</v>
      </c>
      <c r="K275" s="57" t="str">
        <f t="shared" si="39"/>
        <v/>
      </c>
      <c r="N275" s="62" t="str">
        <f>IF(K275="","",VLOOKUP(K275,StatiLead[],2,FALSE))</f>
        <v/>
      </c>
      <c r="O275" s="63" t="str">
        <f t="shared" si="34"/>
        <v/>
      </c>
      <c r="P275" s="64">
        <f t="array" ref="P275">MAX(IF(Attività!$B$2:$B$1000=A275, Attività!$C$2:$C$1000))</f>
        <v>0</v>
      </c>
      <c r="Q275" s="64" t="str">
        <f t="shared" si="36"/>
        <v/>
      </c>
      <c r="R275" s="64">
        <f t="array" ref="R275">IFERROR(INDEX(Attività!$H$2:$H$1000, MATCH(P275, IF(Attività!$B$2:$B$1000=A275, Attività!$C$2:$C$1000), 0)), "")</f>
        <v>0</v>
      </c>
      <c r="S275" s="64" t="str">
        <f t="shared" si="35"/>
        <v/>
      </c>
      <c r="U275" s="58" t="str">
        <f t="shared" ca="1" si="37"/>
        <v/>
      </c>
      <c r="V275" s="57" t="str">
        <f t="shared" ca="1" si="38"/>
        <v/>
      </c>
    </row>
    <row r="276" spans="1:22" x14ac:dyDescent="0.25">
      <c r="A276" s="57" t="str">
        <f t="shared" si="32"/>
        <v/>
      </c>
      <c r="B276" s="58" t="str">
        <f t="shared" si="33"/>
        <v/>
      </c>
      <c r="J276" s="24">
        <f t="array" ref="J276">IFERROR(INDEX(Attività!$F$2:$F$1000, MATCH(P276, IF(Attività!$B$2:$B$1000=A276, Attività!$C$2:$C$1000), 0)), "")</f>
        <v>0</v>
      </c>
      <c r="K276" s="57" t="str">
        <f t="shared" si="39"/>
        <v/>
      </c>
      <c r="N276" s="62" t="str">
        <f>IF(K276="","",VLOOKUP(K276,StatiLead[],2,FALSE))</f>
        <v/>
      </c>
      <c r="O276" s="63" t="str">
        <f t="shared" si="34"/>
        <v/>
      </c>
      <c r="P276" s="64">
        <f t="array" ref="P276">MAX(IF(Attività!$B$2:$B$1000=A276, Attività!$C$2:$C$1000))</f>
        <v>0</v>
      </c>
      <c r="Q276" s="64" t="str">
        <f t="shared" si="36"/>
        <v/>
      </c>
      <c r="R276" s="64">
        <f t="array" ref="R276">IFERROR(INDEX(Attività!$H$2:$H$1000, MATCH(P276, IF(Attività!$B$2:$B$1000=A276, Attività!$C$2:$C$1000), 0)), "")</f>
        <v>0</v>
      </c>
      <c r="S276" s="64" t="str">
        <f t="shared" si="35"/>
        <v/>
      </c>
      <c r="U276" s="58" t="str">
        <f t="shared" ca="1" si="37"/>
        <v/>
      </c>
      <c r="V276" s="57" t="str">
        <f t="shared" ca="1" si="38"/>
        <v/>
      </c>
    </row>
    <row r="277" spans="1:22" x14ac:dyDescent="0.25">
      <c r="A277" s="57" t="str">
        <f t="shared" si="32"/>
        <v/>
      </c>
      <c r="B277" s="58" t="str">
        <f t="shared" si="33"/>
        <v/>
      </c>
      <c r="J277" s="24">
        <f t="array" ref="J277">IFERROR(INDEX(Attività!$F$2:$F$1000, MATCH(P277, IF(Attività!$B$2:$B$1000=A277, Attività!$C$2:$C$1000), 0)), "")</f>
        <v>0</v>
      </c>
      <c r="K277" s="57" t="str">
        <f t="shared" si="39"/>
        <v/>
      </c>
      <c r="N277" s="62" t="str">
        <f>IF(K277="","",VLOOKUP(K277,StatiLead[],2,FALSE))</f>
        <v/>
      </c>
      <c r="O277" s="63" t="str">
        <f t="shared" si="34"/>
        <v/>
      </c>
      <c r="P277" s="64">
        <f t="array" ref="P277">MAX(IF(Attività!$B$2:$B$1000=A277, Attività!$C$2:$C$1000))</f>
        <v>0</v>
      </c>
      <c r="Q277" s="64" t="str">
        <f t="shared" si="36"/>
        <v/>
      </c>
      <c r="R277" s="64">
        <f t="array" ref="R277">IFERROR(INDEX(Attività!$H$2:$H$1000, MATCH(P277, IF(Attività!$B$2:$B$1000=A277, Attività!$C$2:$C$1000), 0)), "")</f>
        <v>0</v>
      </c>
      <c r="S277" s="64" t="str">
        <f t="shared" si="35"/>
        <v/>
      </c>
      <c r="U277" s="58" t="str">
        <f t="shared" ca="1" si="37"/>
        <v/>
      </c>
      <c r="V277" s="57" t="str">
        <f t="shared" ca="1" si="38"/>
        <v/>
      </c>
    </row>
    <row r="278" spans="1:22" x14ac:dyDescent="0.25">
      <c r="A278" s="57" t="str">
        <f t="shared" si="32"/>
        <v/>
      </c>
      <c r="B278" s="58" t="str">
        <f t="shared" si="33"/>
        <v/>
      </c>
      <c r="J278" s="24">
        <f t="array" ref="J278">IFERROR(INDEX(Attività!$F$2:$F$1000, MATCH(P278, IF(Attività!$B$2:$B$1000=A278, Attività!$C$2:$C$1000), 0)), "")</f>
        <v>0</v>
      </c>
      <c r="K278" s="57" t="str">
        <f t="shared" si="39"/>
        <v/>
      </c>
      <c r="N278" s="62" t="str">
        <f>IF(K278="","",VLOOKUP(K278,StatiLead[],2,FALSE))</f>
        <v/>
      </c>
      <c r="O278" s="63" t="str">
        <f t="shared" si="34"/>
        <v/>
      </c>
      <c r="P278" s="64">
        <f t="array" ref="P278">MAX(IF(Attività!$B$2:$B$1000=A278, Attività!$C$2:$C$1000))</f>
        <v>0</v>
      </c>
      <c r="Q278" s="64" t="str">
        <f t="shared" si="36"/>
        <v/>
      </c>
      <c r="R278" s="64">
        <f t="array" ref="R278">IFERROR(INDEX(Attività!$H$2:$H$1000, MATCH(P278, IF(Attività!$B$2:$B$1000=A278, Attività!$C$2:$C$1000), 0)), "")</f>
        <v>0</v>
      </c>
      <c r="S278" s="64" t="str">
        <f t="shared" si="35"/>
        <v/>
      </c>
      <c r="U278" s="58" t="str">
        <f t="shared" ca="1" si="37"/>
        <v/>
      </c>
      <c r="V278" s="57" t="str">
        <f t="shared" ca="1" si="38"/>
        <v/>
      </c>
    </row>
    <row r="279" spans="1:22" x14ac:dyDescent="0.25">
      <c r="A279" s="57" t="str">
        <f t="shared" si="32"/>
        <v/>
      </c>
      <c r="B279" s="58" t="str">
        <f t="shared" si="33"/>
        <v/>
      </c>
      <c r="J279" s="24">
        <f t="array" ref="J279">IFERROR(INDEX(Attività!$F$2:$F$1000, MATCH(P279, IF(Attività!$B$2:$B$1000=A279, Attività!$C$2:$C$1000), 0)), "")</f>
        <v>0</v>
      </c>
      <c r="K279" s="57" t="str">
        <f t="shared" si="39"/>
        <v/>
      </c>
      <c r="N279" s="62" t="str">
        <f>IF(K279="","",VLOOKUP(K279,StatiLead[],2,FALSE))</f>
        <v/>
      </c>
      <c r="O279" s="63" t="str">
        <f t="shared" si="34"/>
        <v/>
      </c>
      <c r="P279" s="64">
        <f t="array" ref="P279">MAX(IF(Attività!$B$2:$B$1000=A279, Attività!$C$2:$C$1000))</f>
        <v>0</v>
      </c>
      <c r="Q279" s="64" t="str">
        <f t="shared" si="36"/>
        <v/>
      </c>
      <c r="R279" s="64">
        <f t="array" ref="R279">IFERROR(INDEX(Attività!$H$2:$H$1000, MATCH(P279, IF(Attività!$B$2:$B$1000=A279, Attività!$C$2:$C$1000), 0)), "")</f>
        <v>0</v>
      </c>
      <c r="S279" s="64" t="str">
        <f t="shared" si="35"/>
        <v/>
      </c>
      <c r="U279" s="58" t="str">
        <f t="shared" ca="1" si="37"/>
        <v/>
      </c>
      <c r="V279" s="57" t="str">
        <f t="shared" ca="1" si="38"/>
        <v/>
      </c>
    </row>
    <row r="280" spans="1:22" x14ac:dyDescent="0.25">
      <c r="A280" s="57" t="str">
        <f t="shared" si="32"/>
        <v/>
      </c>
      <c r="B280" s="58" t="str">
        <f t="shared" si="33"/>
        <v/>
      </c>
      <c r="J280" s="24">
        <f t="array" ref="J280">IFERROR(INDEX(Attività!$F$2:$F$1000, MATCH(P280, IF(Attività!$B$2:$B$1000=A280, Attività!$C$2:$C$1000), 0)), "")</f>
        <v>0</v>
      </c>
      <c r="K280" s="57" t="str">
        <f t="shared" si="39"/>
        <v/>
      </c>
      <c r="N280" s="62" t="str">
        <f>IF(K280="","",VLOOKUP(K280,StatiLead[],2,FALSE))</f>
        <v/>
      </c>
      <c r="O280" s="63" t="str">
        <f t="shared" si="34"/>
        <v/>
      </c>
      <c r="P280" s="64">
        <f t="array" ref="P280">MAX(IF(Attività!$B$2:$B$1000=A280, Attività!$C$2:$C$1000))</f>
        <v>0</v>
      </c>
      <c r="Q280" s="64" t="str">
        <f t="shared" si="36"/>
        <v/>
      </c>
      <c r="R280" s="64">
        <f t="array" ref="R280">IFERROR(INDEX(Attività!$H$2:$H$1000, MATCH(P280, IF(Attività!$B$2:$B$1000=A280, Attività!$C$2:$C$1000), 0)), "")</f>
        <v>0</v>
      </c>
      <c r="S280" s="64" t="str">
        <f t="shared" si="35"/>
        <v/>
      </c>
      <c r="U280" s="58" t="str">
        <f t="shared" ca="1" si="37"/>
        <v/>
      </c>
      <c r="V280" s="57" t="str">
        <f t="shared" ca="1" si="38"/>
        <v/>
      </c>
    </row>
    <row r="281" spans="1:22" x14ac:dyDescent="0.25">
      <c r="A281" s="57" t="str">
        <f t="shared" si="32"/>
        <v/>
      </c>
      <c r="B281" s="58" t="str">
        <f t="shared" si="33"/>
        <v/>
      </c>
      <c r="J281" s="24">
        <f t="array" ref="J281">IFERROR(INDEX(Attività!$F$2:$F$1000, MATCH(P281, IF(Attività!$B$2:$B$1000=A281, Attività!$C$2:$C$1000), 0)), "")</f>
        <v>0</v>
      </c>
      <c r="K281" s="57" t="str">
        <f t="shared" si="39"/>
        <v/>
      </c>
      <c r="N281" s="62" t="str">
        <f>IF(K281="","",VLOOKUP(K281,StatiLead[],2,FALSE))</f>
        <v/>
      </c>
      <c r="O281" s="63" t="str">
        <f t="shared" si="34"/>
        <v/>
      </c>
      <c r="P281" s="64">
        <f t="array" ref="P281">MAX(IF(Attività!$B$2:$B$1000=A281, Attività!$C$2:$C$1000))</f>
        <v>0</v>
      </c>
      <c r="Q281" s="64" t="str">
        <f t="shared" si="36"/>
        <v/>
      </c>
      <c r="R281" s="64">
        <f t="array" ref="R281">IFERROR(INDEX(Attività!$H$2:$H$1000, MATCH(P281, IF(Attività!$B$2:$B$1000=A281, Attività!$C$2:$C$1000), 0)), "")</f>
        <v>0</v>
      </c>
      <c r="S281" s="64" t="str">
        <f t="shared" si="35"/>
        <v/>
      </c>
      <c r="U281" s="58" t="str">
        <f t="shared" ca="1" si="37"/>
        <v/>
      </c>
      <c r="V281" s="57" t="str">
        <f t="shared" ca="1" si="38"/>
        <v/>
      </c>
    </row>
    <row r="282" spans="1:22" x14ac:dyDescent="0.25">
      <c r="A282" s="57" t="str">
        <f t="shared" si="32"/>
        <v/>
      </c>
      <c r="B282" s="58" t="str">
        <f t="shared" si="33"/>
        <v/>
      </c>
      <c r="J282" s="24">
        <f t="array" ref="J282">IFERROR(INDEX(Attività!$F$2:$F$1000, MATCH(P282, IF(Attività!$B$2:$B$1000=A282, Attività!$C$2:$C$1000), 0)), "")</f>
        <v>0</v>
      </c>
      <c r="K282" s="57" t="str">
        <f t="shared" si="39"/>
        <v/>
      </c>
      <c r="N282" s="62" t="str">
        <f>IF(K282="","",VLOOKUP(K282,StatiLead[],2,FALSE))</f>
        <v/>
      </c>
      <c r="O282" s="63" t="str">
        <f t="shared" si="34"/>
        <v/>
      </c>
      <c r="P282" s="64">
        <f t="array" ref="P282">MAX(IF(Attività!$B$2:$B$1000=A282, Attività!$C$2:$C$1000))</f>
        <v>0</v>
      </c>
      <c r="Q282" s="64" t="str">
        <f t="shared" si="36"/>
        <v/>
      </c>
      <c r="R282" s="64">
        <f t="array" ref="R282">IFERROR(INDEX(Attività!$H$2:$H$1000, MATCH(P282, IF(Attività!$B$2:$B$1000=A282, Attività!$C$2:$C$1000), 0)), "")</f>
        <v>0</v>
      </c>
      <c r="S282" s="64" t="str">
        <f t="shared" si="35"/>
        <v/>
      </c>
      <c r="U282" s="58" t="str">
        <f t="shared" ca="1" si="37"/>
        <v/>
      </c>
      <c r="V282" s="57" t="str">
        <f t="shared" ca="1" si="38"/>
        <v/>
      </c>
    </row>
    <row r="283" spans="1:22" x14ac:dyDescent="0.25">
      <c r="A283" s="57" t="str">
        <f t="shared" si="32"/>
        <v/>
      </c>
      <c r="B283" s="58" t="str">
        <f t="shared" si="33"/>
        <v/>
      </c>
      <c r="J283" s="24">
        <f t="array" ref="J283">IFERROR(INDEX(Attività!$F$2:$F$1000, MATCH(P283, IF(Attività!$B$2:$B$1000=A283, Attività!$C$2:$C$1000), 0)), "")</f>
        <v>0</v>
      </c>
      <c r="K283" s="57" t="str">
        <f t="shared" si="39"/>
        <v/>
      </c>
      <c r="N283" s="62" t="str">
        <f>IF(K283="","",VLOOKUP(K283,StatiLead[],2,FALSE))</f>
        <v/>
      </c>
      <c r="O283" s="63" t="str">
        <f t="shared" si="34"/>
        <v/>
      </c>
      <c r="P283" s="64">
        <f t="array" ref="P283">MAX(IF(Attività!$B$2:$B$1000=A283, Attività!$C$2:$C$1000))</f>
        <v>0</v>
      </c>
      <c r="Q283" s="64" t="str">
        <f t="shared" si="36"/>
        <v/>
      </c>
      <c r="R283" s="64">
        <f t="array" ref="R283">IFERROR(INDEX(Attività!$H$2:$H$1000, MATCH(P283, IF(Attività!$B$2:$B$1000=A283, Attività!$C$2:$C$1000), 0)), "")</f>
        <v>0</v>
      </c>
      <c r="S283" s="64" t="str">
        <f t="shared" si="35"/>
        <v/>
      </c>
      <c r="U283" s="58" t="str">
        <f t="shared" ca="1" si="37"/>
        <v/>
      </c>
      <c r="V283" s="57" t="str">
        <f t="shared" ca="1" si="38"/>
        <v/>
      </c>
    </row>
    <row r="284" spans="1:22" x14ac:dyDescent="0.25">
      <c r="A284" s="57" t="str">
        <f t="shared" si="32"/>
        <v/>
      </c>
      <c r="B284" s="58" t="str">
        <f t="shared" si="33"/>
        <v/>
      </c>
      <c r="J284" s="24">
        <f t="array" ref="J284">IFERROR(INDEX(Attività!$F$2:$F$1000, MATCH(P284, IF(Attività!$B$2:$B$1000=A284, Attività!$C$2:$C$1000), 0)), "")</f>
        <v>0</v>
      </c>
      <c r="K284" s="57" t="str">
        <f t="shared" si="39"/>
        <v/>
      </c>
      <c r="N284" s="62" t="str">
        <f>IF(K284="","",VLOOKUP(K284,StatiLead[],2,FALSE))</f>
        <v/>
      </c>
      <c r="O284" s="63" t="str">
        <f t="shared" si="34"/>
        <v/>
      </c>
      <c r="P284" s="64">
        <f t="array" ref="P284">MAX(IF(Attività!$B$2:$B$1000=A284, Attività!$C$2:$C$1000))</f>
        <v>0</v>
      </c>
      <c r="Q284" s="64" t="str">
        <f t="shared" si="36"/>
        <v/>
      </c>
      <c r="R284" s="64">
        <f t="array" ref="R284">IFERROR(INDEX(Attività!$H$2:$H$1000, MATCH(P284, IF(Attività!$B$2:$B$1000=A284, Attività!$C$2:$C$1000), 0)), "")</f>
        <v>0</v>
      </c>
      <c r="S284" s="64" t="str">
        <f t="shared" si="35"/>
        <v/>
      </c>
      <c r="U284" s="58" t="str">
        <f t="shared" ca="1" si="37"/>
        <v/>
      </c>
      <c r="V284" s="57" t="str">
        <f t="shared" ca="1" si="38"/>
        <v/>
      </c>
    </row>
    <row r="285" spans="1:22" x14ac:dyDescent="0.25">
      <c r="A285" s="57" t="str">
        <f t="shared" si="32"/>
        <v/>
      </c>
      <c r="B285" s="58" t="str">
        <f t="shared" si="33"/>
        <v/>
      </c>
      <c r="J285" s="24">
        <f t="array" ref="J285">IFERROR(INDEX(Attività!$F$2:$F$1000, MATCH(P285, IF(Attività!$B$2:$B$1000=A285, Attività!$C$2:$C$1000), 0)), "")</f>
        <v>0</v>
      </c>
      <c r="K285" s="57" t="str">
        <f t="shared" si="39"/>
        <v/>
      </c>
      <c r="N285" s="62" t="str">
        <f>IF(K285="","",VLOOKUP(K285,StatiLead[],2,FALSE))</f>
        <v/>
      </c>
      <c r="O285" s="63" t="str">
        <f t="shared" si="34"/>
        <v/>
      </c>
      <c r="P285" s="64">
        <f t="array" ref="P285">MAX(IF(Attività!$B$2:$B$1000=A285, Attività!$C$2:$C$1000))</f>
        <v>0</v>
      </c>
      <c r="Q285" s="64" t="str">
        <f t="shared" si="36"/>
        <v/>
      </c>
      <c r="R285" s="64">
        <f t="array" ref="R285">IFERROR(INDEX(Attività!$H$2:$H$1000, MATCH(P285, IF(Attività!$B$2:$B$1000=A285, Attività!$C$2:$C$1000), 0)), "")</f>
        <v>0</v>
      </c>
      <c r="S285" s="64" t="str">
        <f t="shared" si="35"/>
        <v/>
      </c>
      <c r="U285" s="58" t="str">
        <f t="shared" ca="1" si="37"/>
        <v/>
      </c>
      <c r="V285" s="57" t="str">
        <f t="shared" ca="1" si="38"/>
        <v/>
      </c>
    </row>
    <row r="286" spans="1:22" x14ac:dyDescent="0.25">
      <c r="A286" s="57" t="str">
        <f t="shared" si="32"/>
        <v/>
      </c>
      <c r="B286" s="58" t="str">
        <f t="shared" si="33"/>
        <v/>
      </c>
      <c r="J286" s="24">
        <f t="array" ref="J286">IFERROR(INDEX(Attività!$F$2:$F$1000, MATCH(P286, IF(Attività!$B$2:$B$1000=A286, Attività!$C$2:$C$1000), 0)), "")</f>
        <v>0</v>
      </c>
      <c r="K286" s="57" t="str">
        <f t="shared" si="39"/>
        <v/>
      </c>
      <c r="N286" s="62" t="str">
        <f>IF(K286="","",VLOOKUP(K286,StatiLead[],2,FALSE))</f>
        <v/>
      </c>
      <c r="O286" s="63" t="str">
        <f t="shared" si="34"/>
        <v/>
      </c>
      <c r="P286" s="64">
        <f t="array" ref="P286">MAX(IF(Attività!$B$2:$B$1000=A286, Attività!$C$2:$C$1000))</f>
        <v>0</v>
      </c>
      <c r="Q286" s="64" t="str">
        <f t="shared" si="36"/>
        <v/>
      </c>
      <c r="R286" s="64">
        <f t="array" ref="R286">IFERROR(INDEX(Attività!$H$2:$H$1000, MATCH(P286, IF(Attività!$B$2:$B$1000=A286, Attività!$C$2:$C$1000), 0)), "")</f>
        <v>0</v>
      </c>
      <c r="S286" s="64" t="str">
        <f t="shared" si="35"/>
        <v/>
      </c>
      <c r="U286" s="58" t="str">
        <f t="shared" ca="1" si="37"/>
        <v/>
      </c>
      <c r="V286" s="57" t="str">
        <f t="shared" ca="1" si="38"/>
        <v/>
      </c>
    </row>
    <row r="287" spans="1:22" x14ac:dyDescent="0.25">
      <c r="A287" s="57" t="str">
        <f t="shared" si="32"/>
        <v/>
      </c>
      <c r="B287" s="58" t="str">
        <f t="shared" si="33"/>
        <v/>
      </c>
      <c r="J287" s="24">
        <f t="array" ref="J287">IFERROR(INDEX(Attività!$F$2:$F$1000, MATCH(P287, IF(Attività!$B$2:$B$1000=A287, Attività!$C$2:$C$1000), 0)), "")</f>
        <v>0</v>
      </c>
      <c r="K287" s="57" t="str">
        <f t="shared" si="39"/>
        <v/>
      </c>
      <c r="N287" s="62" t="str">
        <f>IF(K287="","",VLOOKUP(K287,StatiLead[],2,FALSE))</f>
        <v/>
      </c>
      <c r="O287" s="63" t="str">
        <f t="shared" si="34"/>
        <v/>
      </c>
      <c r="P287" s="64">
        <f t="array" ref="P287">MAX(IF(Attività!$B$2:$B$1000=A287, Attività!$C$2:$C$1000))</f>
        <v>0</v>
      </c>
      <c r="Q287" s="64" t="str">
        <f t="shared" si="36"/>
        <v/>
      </c>
      <c r="R287" s="64">
        <f t="array" ref="R287">IFERROR(INDEX(Attività!$H$2:$H$1000, MATCH(P287, IF(Attività!$B$2:$B$1000=A287, Attività!$C$2:$C$1000), 0)), "")</f>
        <v>0</v>
      </c>
      <c r="S287" s="64" t="str">
        <f t="shared" si="35"/>
        <v/>
      </c>
      <c r="U287" s="58" t="str">
        <f t="shared" ca="1" si="37"/>
        <v/>
      </c>
      <c r="V287" s="57" t="str">
        <f t="shared" ca="1" si="38"/>
        <v/>
      </c>
    </row>
    <row r="288" spans="1:22" x14ac:dyDescent="0.25">
      <c r="A288" s="57" t="str">
        <f t="shared" si="32"/>
        <v/>
      </c>
      <c r="B288" s="58" t="str">
        <f t="shared" si="33"/>
        <v/>
      </c>
      <c r="J288" s="24">
        <f t="array" ref="J288">IFERROR(INDEX(Attività!$F$2:$F$1000, MATCH(P288, IF(Attività!$B$2:$B$1000=A288, Attività!$C$2:$C$1000), 0)), "")</f>
        <v>0</v>
      </c>
      <c r="K288" s="57" t="str">
        <f t="shared" si="39"/>
        <v/>
      </c>
      <c r="N288" s="62" t="str">
        <f>IF(K288="","",VLOOKUP(K288,StatiLead[],2,FALSE))</f>
        <v/>
      </c>
      <c r="O288" s="63" t="str">
        <f t="shared" si="34"/>
        <v/>
      </c>
      <c r="P288" s="64">
        <f t="array" ref="P288">MAX(IF(Attività!$B$2:$B$1000=A288, Attività!$C$2:$C$1000))</f>
        <v>0</v>
      </c>
      <c r="Q288" s="64" t="str">
        <f t="shared" si="36"/>
        <v/>
      </c>
      <c r="R288" s="64">
        <f t="array" ref="R288">IFERROR(INDEX(Attività!$H$2:$H$1000, MATCH(P288, IF(Attività!$B$2:$B$1000=A288, Attività!$C$2:$C$1000), 0)), "")</f>
        <v>0</v>
      </c>
      <c r="S288" s="64" t="str">
        <f t="shared" si="35"/>
        <v/>
      </c>
      <c r="U288" s="58" t="str">
        <f t="shared" ca="1" si="37"/>
        <v/>
      </c>
      <c r="V288" s="57" t="str">
        <f t="shared" ca="1" si="38"/>
        <v/>
      </c>
    </row>
    <row r="289" spans="1:22" x14ac:dyDescent="0.25">
      <c r="A289" s="57" t="str">
        <f t="shared" si="32"/>
        <v/>
      </c>
      <c r="B289" s="58" t="str">
        <f t="shared" si="33"/>
        <v/>
      </c>
      <c r="J289" s="24">
        <f t="array" ref="J289">IFERROR(INDEX(Attività!$F$2:$F$1000, MATCH(P289, IF(Attività!$B$2:$B$1000=A289, Attività!$C$2:$C$1000), 0)), "")</f>
        <v>0</v>
      </c>
      <c r="K289" s="57" t="str">
        <f t="shared" si="39"/>
        <v/>
      </c>
      <c r="N289" s="62" t="str">
        <f>IF(K289="","",VLOOKUP(K289,StatiLead[],2,FALSE))</f>
        <v/>
      </c>
      <c r="O289" s="63" t="str">
        <f t="shared" si="34"/>
        <v/>
      </c>
      <c r="P289" s="64">
        <f t="array" ref="P289">MAX(IF(Attività!$B$2:$B$1000=A289, Attività!$C$2:$C$1000))</f>
        <v>0</v>
      </c>
      <c r="Q289" s="64" t="str">
        <f t="shared" si="36"/>
        <v/>
      </c>
      <c r="R289" s="64">
        <f t="array" ref="R289">IFERROR(INDEX(Attività!$H$2:$H$1000, MATCH(P289, IF(Attività!$B$2:$B$1000=A289, Attività!$C$2:$C$1000), 0)), "")</f>
        <v>0</v>
      </c>
      <c r="S289" s="64" t="str">
        <f t="shared" si="35"/>
        <v/>
      </c>
      <c r="U289" s="58" t="str">
        <f t="shared" ca="1" si="37"/>
        <v/>
      </c>
      <c r="V289" s="57" t="str">
        <f t="shared" ca="1" si="38"/>
        <v/>
      </c>
    </row>
    <row r="290" spans="1:22" x14ac:dyDescent="0.25">
      <c r="A290" s="57" t="str">
        <f t="shared" si="32"/>
        <v/>
      </c>
      <c r="B290" s="58" t="str">
        <f t="shared" si="33"/>
        <v/>
      </c>
      <c r="J290" s="24">
        <f t="array" ref="J290">IFERROR(INDEX(Attività!$F$2:$F$1000, MATCH(P290, IF(Attività!$B$2:$B$1000=A290, Attività!$C$2:$C$1000), 0)), "")</f>
        <v>0</v>
      </c>
      <c r="K290" s="57" t="str">
        <f t="shared" si="39"/>
        <v/>
      </c>
      <c r="N290" s="62" t="str">
        <f>IF(K290="","",VLOOKUP(K290,StatiLead[],2,FALSE))</f>
        <v/>
      </c>
      <c r="O290" s="63" t="str">
        <f t="shared" si="34"/>
        <v/>
      </c>
      <c r="P290" s="64">
        <f t="array" ref="P290">MAX(IF(Attività!$B$2:$B$1000=A290, Attività!$C$2:$C$1000))</f>
        <v>0</v>
      </c>
      <c r="Q290" s="64" t="str">
        <f t="shared" si="36"/>
        <v/>
      </c>
      <c r="R290" s="64">
        <f t="array" ref="R290">IFERROR(INDEX(Attività!$H$2:$H$1000, MATCH(P290, IF(Attività!$B$2:$B$1000=A290, Attività!$C$2:$C$1000), 0)), "")</f>
        <v>0</v>
      </c>
      <c r="S290" s="64" t="str">
        <f t="shared" si="35"/>
        <v/>
      </c>
      <c r="U290" s="58" t="str">
        <f t="shared" ca="1" si="37"/>
        <v/>
      </c>
      <c r="V290" s="57" t="str">
        <f t="shared" ca="1" si="38"/>
        <v/>
      </c>
    </row>
    <row r="291" spans="1:22" x14ac:dyDescent="0.25">
      <c r="A291" s="57" t="str">
        <f t="shared" si="32"/>
        <v/>
      </c>
      <c r="B291" s="58" t="str">
        <f t="shared" si="33"/>
        <v/>
      </c>
      <c r="J291" s="24">
        <f t="array" ref="J291">IFERROR(INDEX(Attività!$F$2:$F$1000, MATCH(P291, IF(Attività!$B$2:$B$1000=A291, Attività!$C$2:$C$1000), 0)), "")</f>
        <v>0</v>
      </c>
      <c r="K291" s="57" t="str">
        <f t="shared" si="39"/>
        <v/>
      </c>
      <c r="N291" s="62" t="str">
        <f>IF(K291="","",VLOOKUP(K291,StatiLead[],2,FALSE))</f>
        <v/>
      </c>
      <c r="O291" s="63" t="str">
        <f t="shared" si="34"/>
        <v/>
      </c>
      <c r="P291" s="64">
        <f t="array" ref="P291">MAX(IF(Attività!$B$2:$B$1000=A291, Attività!$C$2:$C$1000))</f>
        <v>0</v>
      </c>
      <c r="Q291" s="64" t="str">
        <f t="shared" si="36"/>
        <v/>
      </c>
      <c r="R291" s="64">
        <f t="array" ref="R291">IFERROR(INDEX(Attività!$H$2:$H$1000, MATCH(P291, IF(Attività!$B$2:$B$1000=A291, Attività!$C$2:$C$1000), 0)), "")</f>
        <v>0</v>
      </c>
      <c r="S291" s="64" t="str">
        <f t="shared" si="35"/>
        <v/>
      </c>
      <c r="U291" s="58" t="str">
        <f t="shared" ca="1" si="37"/>
        <v/>
      </c>
      <c r="V291" s="57" t="str">
        <f t="shared" ca="1" si="38"/>
        <v/>
      </c>
    </row>
    <row r="292" spans="1:22" x14ac:dyDescent="0.25">
      <c r="A292" s="57" t="str">
        <f t="shared" si="32"/>
        <v/>
      </c>
      <c r="B292" s="58" t="str">
        <f t="shared" si="33"/>
        <v/>
      </c>
      <c r="J292" s="24">
        <f t="array" ref="J292">IFERROR(INDEX(Attività!$F$2:$F$1000, MATCH(P292, IF(Attività!$B$2:$B$1000=A292, Attività!$C$2:$C$1000), 0)), "")</f>
        <v>0</v>
      </c>
      <c r="K292" s="57" t="str">
        <f t="shared" si="39"/>
        <v/>
      </c>
      <c r="N292" s="62" t="str">
        <f>IF(K292="","",VLOOKUP(K292,StatiLead[],2,FALSE))</f>
        <v/>
      </c>
      <c r="O292" s="63" t="str">
        <f t="shared" si="34"/>
        <v/>
      </c>
      <c r="P292" s="64">
        <f t="array" ref="P292">MAX(IF(Attività!$B$2:$B$1000=A292, Attività!$C$2:$C$1000))</f>
        <v>0</v>
      </c>
      <c r="Q292" s="64" t="str">
        <f t="shared" si="36"/>
        <v/>
      </c>
      <c r="R292" s="64">
        <f t="array" ref="R292">IFERROR(INDEX(Attività!$H$2:$H$1000, MATCH(P292, IF(Attività!$B$2:$B$1000=A292, Attività!$C$2:$C$1000), 0)), "")</f>
        <v>0</v>
      </c>
      <c r="S292" s="64" t="str">
        <f t="shared" si="35"/>
        <v/>
      </c>
      <c r="U292" s="58" t="str">
        <f t="shared" ca="1" si="37"/>
        <v/>
      </c>
      <c r="V292" s="57" t="str">
        <f t="shared" ca="1" si="38"/>
        <v/>
      </c>
    </row>
    <row r="293" spans="1:22" x14ac:dyDescent="0.25">
      <c r="A293" s="57" t="str">
        <f t="shared" si="32"/>
        <v/>
      </c>
      <c r="B293" s="58" t="str">
        <f t="shared" si="33"/>
        <v/>
      </c>
      <c r="J293" s="24">
        <f t="array" ref="J293">IFERROR(INDEX(Attività!$F$2:$F$1000, MATCH(P293, IF(Attività!$B$2:$B$1000=A293, Attività!$C$2:$C$1000), 0)), "")</f>
        <v>0</v>
      </c>
      <c r="K293" s="57" t="str">
        <f t="shared" si="39"/>
        <v/>
      </c>
      <c r="N293" s="62" t="str">
        <f>IF(K293="","",VLOOKUP(K293,StatiLead[],2,FALSE))</f>
        <v/>
      </c>
      <c r="O293" s="63" t="str">
        <f t="shared" si="34"/>
        <v/>
      </c>
      <c r="P293" s="64">
        <f t="array" ref="P293">MAX(IF(Attività!$B$2:$B$1000=A293, Attività!$C$2:$C$1000))</f>
        <v>0</v>
      </c>
      <c r="Q293" s="64" t="str">
        <f t="shared" si="36"/>
        <v/>
      </c>
      <c r="R293" s="64">
        <f t="array" ref="R293">IFERROR(INDEX(Attività!$H$2:$H$1000, MATCH(P293, IF(Attività!$B$2:$B$1000=A293, Attività!$C$2:$C$1000), 0)), "")</f>
        <v>0</v>
      </c>
      <c r="S293" s="64" t="str">
        <f t="shared" si="35"/>
        <v/>
      </c>
      <c r="U293" s="58" t="str">
        <f t="shared" ca="1" si="37"/>
        <v/>
      </c>
      <c r="V293" s="57" t="str">
        <f t="shared" ca="1" si="38"/>
        <v/>
      </c>
    </row>
    <row r="294" spans="1:22" x14ac:dyDescent="0.25">
      <c r="A294" s="57" t="str">
        <f t="shared" si="32"/>
        <v/>
      </c>
      <c r="B294" s="58" t="str">
        <f t="shared" si="33"/>
        <v/>
      </c>
      <c r="J294" s="24">
        <f t="array" ref="J294">IFERROR(INDEX(Attività!$F$2:$F$1000, MATCH(P294, IF(Attività!$B$2:$B$1000=A294, Attività!$C$2:$C$1000), 0)), "")</f>
        <v>0</v>
      </c>
      <c r="K294" s="57" t="str">
        <f t="shared" si="39"/>
        <v/>
      </c>
      <c r="N294" s="62" t="str">
        <f>IF(K294="","",VLOOKUP(K294,StatiLead[],2,FALSE))</f>
        <v/>
      </c>
      <c r="O294" s="63" t="str">
        <f t="shared" si="34"/>
        <v/>
      </c>
      <c r="P294" s="64">
        <f t="array" ref="P294">MAX(IF(Attività!$B$2:$B$1000=A294, Attività!$C$2:$C$1000))</f>
        <v>0</v>
      </c>
      <c r="Q294" s="64" t="str">
        <f t="shared" si="36"/>
        <v/>
      </c>
      <c r="R294" s="64">
        <f t="array" ref="R294">IFERROR(INDEX(Attività!$H$2:$H$1000, MATCH(P294, IF(Attività!$B$2:$B$1000=A294, Attività!$C$2:$C$1000), 0)), "")</f>
        <v>0</v>
      </c>
      <c r="S294" s="64" t="str">
        <f t="shared" si="35"/>
        <v/>
      </c>
      <c r="U294" s="58" t="str">
        <f t="shared" ca="1" si="37"/>
        <v/>
      </c>
      <c r="V294" s="57" t="str">
        <f t="shared" ca="1" si="38"/>
        <v/>
      </c>
    </row>
    <row r="295" spans="1:22" x14ac:dyDescent="0.25">
      <c r="A295" s="57" t="str">
        <f t="shared" si="32"/>
        <v/>
      </c>
      <c r="B295" s="58" t="str">
        <f t="shared" si="33"/>
        <v/>
      </c>
      <c r="J295" s="24">
        <f t="array" ref="J295">IFERROR(INDEX(Attività!$F$2:$F$1000, MATCH(P295, IF(Attività!$B$2:$B$1000=A295, Attività!$C$2:$C$1000), 0)), "")</f>
        <v>0</v>
      </c>
      <c r="K295" s="57" t="str">
        <f t="shared" si="39"/>
        <v/>
      </c>
      <c r="N295" s="62" t="str">
        <f>IF(K295="","",VLOOKUP(K295,StatiLead[],2,FALSE))</f>
        <v/>
      </c>
      <c r="O295" s="63" t="str">
        <f t="shared" si="34"/>
        <v/>
      </c>
      <c r="P295" s="64">
        <f t="array" ref="P295">MAX(IF(Attività!$B$2:$B$1000=A295, Attività!$C$2:$C$1000))</f>
        <v>0</v>
      </c>
      <c r="Q295" s="64" t="str">
        <f t="shared" si="36"/>
        <v/>
      </c>
      <c r="R295" s="64">
        <f t="array" ref="R295">IFERROR(INDEX(Attività!$H$2:$H$1000, MATCH(P295, IF(Attività!$B$2:$B$1000=A295, Attività!$C$2:$C$1000), 0)), "")</f>
        <v>0</v>
      </c>
      <c r="S295" s="64" t="str">
        <f t="shared" si="35"/>
        <v/>
      </c>
      <c r="U295" s="58" t="str">
        <f t="shared" ca="1" si="37"/>
        <v/>
      </c>
      <c r="V295" s="57" t="str">
        <f t="shared" ca="1" si="38"/>
        <v/>
      </c>
    </row>
    <row r="296" spans="1:22" x14ac:dyDescent="0.25">
      <c r="A296" s="57" t="str">
        <f t="shared" si="32"/>
        <v/>
      </c>
      <c r="B296" s="58" t="str">
        <f t="shared" si="33"/>
        <v/>
      </c>
      <c r="J296" s="24">
        <f t="array" ref="J296">IFERROR(INDEX(Attività!$F$2:$F$1000, MATCH(P296, IF(Attività!$B$2:$B$1000=A296, Attività!$C$2:$C$1000), 0)), "")</f>
        <v>0</v>
      </c>
      <c r="K296" s="57" t="str">
        <f t="shared" si="39"/>
        <v/>
      </c>
      <c r="N296" s="62" t="str">
        <f>IF(K296="","",VLOOKUP(K296,StatiLead[],2,FALSE))</f>
        <v/>
      </c>
      <c r="O296" s="63" t="str">
        <f t="shared" si="34"/>
        <v/>
      </c>
      <c r="P296" s="64">
        <f t="array" ref="P296">MAX(IF(Attività!$B$2:$B$1000=A296, Attività!$C$2:$C$1000))</f>
        <v>0</v>
      </c>
      <c r="Q296" s="64" t="str">
        <f t="shared" si="36"/>
        <v/>
      </c>
      <c r="R296" s="64">
        <f t="array" ref="R296">IFERROR(INDEX(Attività!$H$2:$H$1000, MATCH(P296, IF(Attività!$B$2:$B$1000=A296, Attività!$C$2:$C$1000), 0)), "")</f>
        <v>0</v>
      </c>
      <c r="S296" s="64" t="str">
        <f t="shared" si="35"/>
        <v/>
      </c>
      <c r="U296" s="58" t="str">
        <f t="shared" ca="1" si="37"/>
        <v/>
      </c>
      <c r="V296" s="57" t="str">
        <f t="shared" ca="1" si="38"/>
        <v/>
      </c>
    </row>
    <row r="297" spans="1:22" x14ac:dyDescent="0.25">
      <c r="A297" s="57" t="str">
        <f t="shared" si="32"/>
        <v/>
      </c>
      <c r="B297" s="58" t="str">
        <f t="shared" si="33"/>
        <v/>
      </c>
      <c r="J297" s="24">
        <f t="array" ref="J297">IFERROR(INDEX(Attività!$F$2:$F$1000, MATCH(P297, IF(Attività!$B$2:$B$1000=A297, Attività!$C$2:$C$1000), 0)), "")</f>
        <v>0</v>
      </c>
      <c r="K297" s="57" t="str">
        <f t="shared" si="39"/>
        <v/>
      </c>
      <c r="N297" s="62" t="str">
        <f>IF(K297="","",VLOOKUP(K297,StatiLead[],2,FALSE))</f>
        <v/>
      </c>
      <c r="O297" s="63" t="str">
        <f t="shared" si="34"/>
        <v/>
      </c>
      <c r="P297" s="64">
        <f t="array" ref="P297">MAX(IF(Attività!$B$2:$B$1000=A297, Attività!$C$2:$C$1000))</f>
        <v>0</v>
      </c>
      <c r="Q297" s="64" t="str">
        <f t="shared" si="36"/>
        <v/>
      </c>
      <c r="R297" s="64">
        <f t="array" ref="R297">IFERROR(INDEX(Attività!$H$2:$H$1000, MATCH(P297, IF(Attività!$B$2:$B$1000=A297, Attività!$C$2:$C$1000), 0)), "")</f>
        <v>0</v>
      </c>
      <c r="S297" s="64" t="str">
        <f t="shared" si="35"/>
        <v/>
      </c>
      <c r="U297" s="58" t="str">
        <f t="shared" ca="1" si="37"/>
        <v/>
      </c>
      <c r="V297" s="57" t="str">
        <f t="shared" ca="1" si="38"/>
        <v/>
      </c>
    </row>
    <row r="298" spans="1:22" x14ac:dyDescent="0.25">
      <c r="A298" s="57" t="str">
        <f t="shared" si="32"/>
        <v/>
      </c>
      <c r="B298" s="58" t="str">
        <f t="shared" si="33"/>
        <v/>
      </c>
      <c r="J298" s="24">
        <f t="array" ref="J298">IFERROR(INDEX(Attività!$F$2:$F$1000, MATCH(P298, IF(Attività!$B$2:$B$1000=A298, Attività!$C$2:$C$1000), 0)), "")</f>
        <v>0</v>
      </c>
      <c r="K298" s="57" t="str">
        <f t="shared" si="39"/>
        <v/>
      </c>
      <c r="N298" s="62" t="str">
        <f>IF(K298="","",VLOOKUP(K298,StatiLead[],2,FALSE))</f>
        <v/>
      </c>
      <c r="O298" s="63" t="str">
        <f t="shared" si="34"/>
        <v/>
      </c>
      <c r="P298" s="64">
        <f t="array" ref="P298">MAX(IF(Attività!$B$2:$B$1000=A298, Attività!$C$2:$C$1000))</f>
        <v>0</v>
      </c>
      <c r="Q298" s="64" t="str">
        <f t="shared" si="36"/>
        <v/>
      </c>
      <c r="R298" s="64">
        <f t="array" ref="R298">IFERROR(INDEX(Attività!$H$2:$H$1000, MATCH(P298, IF(Attività!$B$2:$B$1000=A298, Attività!$C$2:$C$1000), 0)), "")</f>
        <v>0</v>
      </c>
      <c r="S298" s="64" t="str">
        <f t="shared" si="35"/>
        <v/>
      </c>
      <c r="U298" s="58" t="str">
        <f t="shared" ca="1" si="37"/>
        <v/>
      </c>
      <c r="V298" s="57" t="str">
        <f t="shared" ca="1" si="38"/>
        <v/>
      </c>
    </row>
    <row r="299" spans="1:22" x14ac:dyDescent="0.25">
      <c r="A299" s="57" t="str">
        <f t="shared" si="32"/>
        <v/>
      </c>
      <c r="B299" s="58" t="str">
        <f t="shared" si="33"/>
        <v/>
      </c>
      <c r="J299" s="24">
        <f t="array" ref="J299">IFERROR(INDEX(Attività!$F$2:$F$1000, MATCH(P299, IF(Attività!$B$2:$B$1000=A299, Attività!$C$2:$C$1000), 0)), "")</f>
        <v>0</v>
      </c>
      <c r="K299" s="57" t="str">
        <f t="shared" si="39"/>
        <v/>
      </c>
      <c r="N299" s="62" t="str">
        <f>IF(K299="","",VLOOKUP(K299,StatiLead[],2,FALSE))</f>
        <v/>
      </c>
      <c r="O299" s="63" t="str">
        <f t="shared" si="34"/>
        <v/>
      </c>
      <c r="P299" s="64">
        <f t="array" ref="P299">MAX(IF(Attività!$B$2:$B$1000=A299, Attività!$C$2:$C$1000))</f>
        <v>0</v>
      </c>
      <c r="Q299" s="64" t="str">
        <f t="shared" si="36"/>
        <v/>
      </c>
      <c r="R299" s="64">
        <f t="array" ref="R299">IFERROR(INDEX(Attività!$H$2:$H$1000, MATCH(P299, IF(Attività!$B$2:$B$1000=A299, Attività!$C$2:$C$1000), 0)), "")</f>
        <v>0</v>
      </c>
      <c r="S299" s="64" t="str">
        <f t="shared" si="35"/>
        <v/>
      </c>
      <c r="U299" s="58" t="str">
        <f t="shared" ca="1" si="37"/>
        <v/>
      </c>
      <c r="V299" s="57" t="str">
        <f t="shared" ca="1" si="38"/>
        <v/>
      </c>
    </row>
    <row r="300" spans="1:22" x14ac:dyDescent="0.25">
      <c r="A300" s="57" t="str">
        <f t="shared" si="32"/>
        <v/>
      </c>
      <c r="B300" s="58" t="str">
        <f t="shared" si="33"/>
        <v/>
      </c>
      <c r="J300" s="24">
        <f t="array" ref="J300">IFERROR(INDEX(Attività!$F$2:$F$1000, MATCH(P300, IF(Attività!$B$2:$B$1000=A300, Attività!$C$2:$C$1000), 0)), "")</f>
        <v>0</v>
      </c>
      <c r="K300" s="57" t="str">
        <f t="shared" si="39"/>
        <v/>
      </c>
      <c r="N300" s="62" t="str">
        <f>IF(K300="","",VLOOKUP(K300,StatiLead[],2,FALSE))</f>
        <v/>
      </c>
      <c r="O300" s="63" t="str">
        <f t="shared" si="34"/>
        <v/>
      </c>
      <c r="P300" s="64">
        <f t="array" ref="P300">MAX(IF(Attività!$B$2:$B$1000=A300, Attività!$C$2:$C$1000))</f>
        <v>0</v>
      </c>
      <c r="Q300" s="64" t="str">
        <f t="shared" si="36"/>
        <v/>
      </c>
      <c r="R300" s="64">
        <f t="array" ref="R300">IFERROR(INDEX(Attività!$H$2:$H$1000, MATCH(P300, IF(Attività!$B$2:$B$1000=A300, Attività!$C$2:$C$1000), 0)), "")</f>
        <v>0</v>
      </c>
      <c r="S300" s="64" t="str">
        <f t="shared" si="35"/>
        <v/>
      </c>
      <c r="U300" s="58" t="str">
        <f t="shared" ca="1" si="37"/>
        <v/>
      </c>
      <c r="V300" s="57" t="str">
        <f t="shared" ca="1" si="38"/>
        <v/>
      </c>
    </row>
    <row r="301" spans="1:22" x14ac:dyDescent="0.25">
      <c r="A301" s="57" t="str">
        <f t="shared" si="32"/>
        <v/>
      </c>
      <c r="B301" s="58" t="str">
        <f t="shared" si="33"/>
        <v/>
      </c>
      <c r="J301" s="24">
        <f t="array" ref="J301">IFERROR(INDEX(Attività!$F$2:$F$1000, MATCH(P301, IF(Attività!$B$2:$B$1000=A301, Attività!$C$2:$C$1000), 0)), "")</f>
        <v>0</v>
      </c>
      <c r="K301" s="57" t="str">
        <f t="shared" si="39"/>
        <v/>
      </c>
      <c r="N301" s="62" t="str">
        <f>IF(K301="","",VLOOKUP(K301,StatiLead[],2,FALSE))</f>
        <v/>
      </c>
      <c r="O301" s="63" t="str">
        <f t="shared" si="34"/>
        <v/>
      </c>
      <c r="P301" s="64">
        <f t="array" ref="P301">MAX(IF(Attività!$B$2:$B$1000=A301, Attività!$C$2:$C$1000))</f>
        <v>0</v>
      </c>
      <c r="Q301" s="64" t="str">
        <f t="shared" si="36"/>
        <v/>
      </c>
      <c r="R301" s="64">
        <f t="array" ref="R301">IFERROR(INDEX(Attività!$H$2:$H$1000, MATCH(P301, IF(Attività!$B$2:$B$1000=A301, Attività!$C$2:$C$1000), 0)), "")</f>
        <v>0</v>
      </c>
      <c r="S301" s="64" t="str">
        <f t="shared" si="35"/>
        <v/>
      </c>
      <c r="U301" s="58" t="str">
        <f t="shared" ca="1" si="37"/>
        <v/>
      </c>
      <c r="V301" s="57" t="str">
        <f t="shared" ca="1" si="38"/>
        <v/>
      </c>
    </row>
    <row r="302" spans="1:22" x14ac:dyDescent="0.25">
      <c r="A302" s="57" t="str">
        <f t="shared" si="32"/>
        <v/>
      </c>
      <c r="B302" s="58" t="str">
        <f t="shared" si="33"/>
        <v/>
      </c>
      <c r="J302" s="24">
        <f t="array" ref="J302">IFERROR(INDEX(Attività!$F$2:$F$1000, MATCH(P302, IF(Attività!$B$2:$B$1000=A302, Attività!$C$2:$C$1000), 0)), "")</f>
        <v>0</v>
      </c>
      <c r="K302" s="57" t="str">
        <f t="shared" si="39"/>
        <v/>
      </c>
      <c r="N302" s="62" t="str">
        <f>IF(K302="","",VLOOKUP(K302,StatiLead[],2,FALSE))</f>
        <v/>
      </c>
      <c r="O302" s="63" t="str">
        <f t="shared" si="34"/>
        <v/>
      </c>
      <c r="P302" s="64">
        <f t="array" ref="P302">MAX(IF(Attività!$B$2:$B$1000=A302, Attività!$C$2:$C$1000))</f>
        <v>0</v>
      </c>
      <c r="Q302" s="64" t="str">
        <f t="shared" si="36"/>
        <v/>
      </c>
      <c r="R302" s="64">
        <f t="array" ref="R302">IFERROR(INDEX(Attività!$H$2:$H$1000, MATCH(P302, IF(Attività!$B$2:$B$1000=A302, Attività!$C$2:$C$1000), 0)), "")</f>
        <v>0</v>
      </c>
      <c r="S302" s="64" t="str">
        <f t="shared" si="35"/>
        <v/>
      </c>
      <c r="U302" s="58" t="str">
        <f t="shared" ca="1" si="37"/>
        <v/>
      </c>
      <c r="V302" s="57" t="str">
        <f t="shared" ca="1" si="38"/>
        <v/>
      </c>
    </row>
    <row r="303" spans="1:22" x14ac:dyDescent="0.25">
      <c r="A303" s="57" t="str">
        <f t="shared" si="32"/>
        <v/>
      </c>
      <c r="B303" s="58" t="str">
        <f t="shared" si="33"/>
        <v/>
      </c>
      <c r="J303" s="24">
        <f t="array" ref="J303">IFERROR(INDEX(Attività!$F$2:$F$1000, MATCH(P303, IF(Attività!$B$2:$B$1000=A303, Attività!$C$2:$C$1000), 0)), "")</f>
        <v>0</v>
      </c>
      <c r="K303" s="57" t="str">
        <f t="shared" si="39"/>
        <v/>
      </c>
      <c r="N303" s="62" t="str">
        <f>IF(K303="","",VLOOKUP(K303,StatiLead[],2,FALSE))</f>
        <v/>
      </c>
      <c r="O303" s="63" t="str">
        <f t="shared" si="34"/>
        <v/>
      </c>
      <c r="P303" s="64">
        <f t="array" ref="P303">MAX(IF(Attività!$B$2:$B$1000=A303, Attività!$C$2:$C$1000))</f>
        <v>0</v>
      </c>
      <c r="Q303" s="64" t="str">
        <f t="shared" si="36"/>
        <v/>
      </c>
      <c r="R303" s="64">
        <f t="array" ref="R303">IFERROR(INDEX(Attività!$H$2:$H$1000, MATCH(P303, IF(Attività!$B$2:$B$1000=A303, Attività!$C$2:$C$1000), 0)), "")</f>
        <v>0</v>
      </c>
      <c r="S303" s="64" t="str">
        <f t="shared" si="35"/>
        <v/>
      </c>
      <c r="U303" s="58" t="str">
        <f t="shared" ca="1" si="37"/>
        <v/>
      </c>
      <c r="V303" s="57" t="str">
        <f t="shared" ca="1" si="38"/>
        <v/>
      </c>
    </row>
    <row r="304" spans="1:22" x14ac:dyDescent="0.25">
      <c r="A304" s="57" t="str">
        <f t="shared" si="32"/>
        <v/>
      </c>
      <c r="B304" s="58" t="str">
        <f t="shared" si="33"/>
        <v/>
      </c>
      <c r="J304" s="24">
        <f t="array" ref="J304">IFERROR(INDEX(Attività!$F$2:$F$1000, MATCH(P304, IF(Attività!$B$2:$B$1000=A304, Attività!$C$2:$C$1000), 0)), "")</f>
        <v>0</v>
      </c>
      <c r="K304" s="57" t="str">
        <f t="shared" si="39"/>
        <v/>
      </c>
      <c r="N304" s="62" t="str">
        <f>IF(K304="","",VLOOKUP(K304,StatiLead[],2,FALSE))</f>
        <v/>
      </c>
      <c r="O304" s="63" t="str">
        <f t="shared" si="34"/>
        <v/>
      </c>
      <c r="P304" s="64">
        <f t="array" ref="P304">MAX(IF(Attività!$B$2:$B$1000=A304, Attività!$C$2:$C$1000))</f>
        <v>0</v>
      </c>
      <c r="Q304" s="64" t="str">
        <f t="shared" si="36"/>
        <v/>
      </c>
      <c r="R304" s="64">
        <f t="array" ref="R304">IFERROR(INDEX(Attività!$H$2:$H$1000, MATCH(P304, IF(Attività!$B$2:$B$1000=A304, Attività!$C$2:$C$1000), 0)), "")</f>
        <v>0</v>
      </c>
      <c r="S304" s="64" t="str">
        <f t="shared" si="35"/>
        <v/>
      </c>
      <c r="U304" s="58" t="str">
        <f t="shared" ca="1" si="37"/>
        <v/>
      </c>
      <c r="V304" s="57" t="str">
        <f t="shared" ca="1" si="38"/>
        <v/>
      </c>
    </row>
    <row r="305" spans="1:22" x14ac:dyDescent="0.25">
      <c r="A305" s="57" t="str">
        <f t="shared" si="32"/>
        <v/>
      </c>
      <c r="B305" s="58" t="str">
        <f t="shared" si="33"/>
        <v/>
      </c>
      <c r="J305" s="24">
        <f t="array" ref="J305">IFERROR(INDEX(Attività!$F$2:$F$1000, MATCH(P305, IF(Attività!$B$2:$B$1000=A305, Attività!$C$2:$C$1000), 0)), "")</f>
        <v>0</v>
      </c>
      <c r="K305" s="57" t="str">
        <f t="shared" si="39"/>
        <v/>
      </c>
      <c r="N305" s="62" t="str">
        <f>IF(K305="","",VLOOKUP(K305,StatiLead[],2,FALSE))</f>
        <v/>
      </c>
      <c r="O305" s="63" t="str">
        <f t="shared" si="34"/>
        <v/>
      </c>
      <c r="P305" s="64">
        <f t="array" ref="P305">MAX(IF(Attività!$B$2:$B$1000=A305, Attività!$C$2:$C$1000))</f>
        <v>0</v>
      </c>
      <c r="Q305" s="64" t="str">
        <f t="shared" si="36"/>
        <v/>
      </c>
      <c r="R305" s="64">
        <f t="array" ref="R305">IFERROR(INDEX(Attività!$H$2:$H$1000, MATCH(P305, IF(Attività!$B$2:$B$1000=A305, Attività!$C$2:$C$1000), 0)), "")</f>
        <v>0</v>
      </c>
      <c r="S305" s="64" t="str">
        <f t="shared" si="35"/>
        <v/>
      </c>
      <c r="U305" s="58" t="str">
        <f t="shared" ca="1" si="37"/>
        <v/>
      </c>
      <c r="V305" s="57" t="str">
        <f t="shared" ca="1" si="38"/>
        <v/>
      </c>
    </row>
    <row r="306" spans="1:22" x14ac:dyDescent="0.25">
      <c r="A306" s="57" t="str">
        <f t="shared" si="32"/>
        <v/>
      </c>
      <c r="B306" s="58" t="str">
        <f t="shared" si="33"/>
        <v/>
      </c>
      <c r="J306" s="24">
        <f t="array" ref="J306">IFERROR(INDEX(Attività!$F$2:$F$1000, MATCH(P306, IF(Attività!$B$2:$B$1000=A306, Attività!$C$2:$C$1000), 0)), "")</f>
        <v>0</v>
      </c>
      <c r="K306" s="57" t="str">
        <f t="shared" si="39"/>
        <v/>
      </c>
      <c r="N306" s="62" t="str">
        <f>IF(K306="","",VLOOKUP(K306,StatiLead[],2,FALSE))</f>
        <v/>
      </c>
      <c r="O306" s="63" t="str">
        <f t="shared" si="34"/>
        <v/>
      </c>
      <c r="P306" s="64">
        <f t="array" ref="P306">MAX(IF(Attività!$B$2:$B$1000=A306, Attività!$C$2:$C$1000))</f>
        <v>0</v>
      </c>
      <c r="Q306" s="64" t="str">
        <f t="shared" si="36"/>
        <v/>
      </c>
      <c r="R306" s="64">
        <f t="array" ref="R306">IFERROR(INDEX(Attività!$H$2:$H$1000, MATCH(P306, IF(Attività!$B$2:$B$1000=A306, Attività!$C$2:$C$1000), 0)), "")</f>
        <v>0</v>
      </c>
      <c r="S306" s="64" t="str">
        <f t="shared" si="35"/>
        <v/>
      </c>
      <c r="U306" s="58" t="str">
        <f t="shared" ca="1" si="37"/>
        <v/>
      </c>
      <c r="V306" s="57" t="str">
        <f t="shared" ca="1" si="38"/>
        <v/>
      </c>
    </row>
    <row r="307" spans="1:22" x14ac:dyDescent="0.25">
      <c r="A307" s="57" t="str">
        <f t="shared" si="32"/>
        <v/>
      </c>
      <c r="B307" s="58" t="str">
        <f t="shared" si="33"/>
        <v/>
      </c>
      <c r="J307" s="24">
        <f t="array" ref="J307">IFERROR(INDEX(Attività!$F$2:$F$1000, MATCH(P307, IF(Attività!$B$2:$B$1000=A307, Attività!$C$2:$C$1000), 0)), "")</f>
        <v>0</v>
      </c>
      <c r="K307" s="57" t="str">
        <f t="shared" si="39"/>
        <v/>
      </c>
      <c r="N307" s="62" t="str">
        <f>IF(K307="","",VLOOKUP(K307,StatiLead[],2,FALSE))</f>
        <v/>
      </c>
      <c r="O307" s="63" t="str">
        <f t="shared" si="34"/>
        <v/>
      </c>
      <c r="P307" s="64">
        <f t="array" ref="P307">MAX(IF(Attività!$B$2:$B$1000=A307, Attività!$C$2:$C$1000))</f>
        <v>0</v>
      </c>
      <c r="Q307" s="64" t="str">
        <f t="shared" si="36"/>
        <v/>
      </c>
      <c r="R307" s="64">
        <f t="array" ref="R307">IFERROR(INDEX(Attività!$H$2:$H$1000, MATCH(P307, IF(Attività!$B$2:$B$1000=A307, Attività!$C$2:$C$1000), 0)), "")</f>
        <v>0</v>
      </c>
      <c r="S307" s="64" t="str">
        <f t="shared" si="35"/>
        <v/>
      </c>
      <c r="U307" s="58" t="str">
        <f t="shared" ca="1" si="37"/>
        <v/>
      </c>
      <c r="V307" s="57" t="str">
        <f t="shared" ca="1" si="38"/>
        <v/>
      </c>
    </row>
    <row r="308" spans="1:22" x14ac:dyDescent="0.25">
      <c r="A308" s="57" t="str">
        <f t="shared" si="32"/>
        <v/>
      </c>
      <c r="B308" s="58" t="str">
        <f t="shared" si="33"/>
        <v/>
      </c>
      <c r="J308" s="24">
        <f t="array" ref="J308">IFERROR(INDEX(Attività!$F$2:$F$1000, MATCH(P308, IF(Attività!$B$2:$B$1000=A308, Attività!$C$2:$C$1000), 0)), "")</f>
        <v>0</v>
      </c>
      <c r="K308" s="57" t="str">
        <f t="shared" si="39"/>
        <v/>
      </c>
      <c r="N308" s="62" t="str">
        <f>IF(K308="","",VLOOKUP(K308,StatiLead[],2,FALSE))</f>
        <v/>
      </c>
      <c r="O308" s="63" t="str">
        <f t="shared" si="34"/>
        <v/>
      </c>
      <c r="P308" s="64">
        <f t="array" ref="P308">MAX(IF(Attività!$B$2:$B$1000=A308, Attività!$C$2:$C$1000))</f>
        <v>0</v>
      </c>
      <c r="Q308" s="64" t="str">
        <f t="shared" si="36"/>
        <v/>
      </c>
      <c r="R308" s="64">
        <f t="array" ref="R308">IFERROR(INDEX(Attività!$H$2:$H$1000, MATCH(P308, IF(Attività!$B$2:$B$1000=A308, Attività!$C$2:$C$1000), 0)), "")</f>
        <v>0</v>
      </c>
      <c r="S308" s="64" t="str">
        <f t="shared" si="35"/>
        <v/>
      </c>
      <c r="U308" s="58" t="str">
        <f t="shared" ca="1" si="37"/>
        <v/>
      </c>
      <c r="V308" s="57" t="str">
        <f t="shared" ca="1" si="38"/>
        <v/>
      </c>
    </row>
    <row r="309" spans="1:22" x14ac:dyDescent="0.25">
      <c r="A309" s="57" t="str">
        <f t="shared" si="32"/>
        <v/>
      </c>
      <c r="B309" s="58" t="str">
        <f t="shared" si="33"/>
        <v/>
      </c>
      <c r="J309" s="24">
        <f t="array" ref="J309">IFERROR(INDEX(Attività!$F$2:$F$1000, MATCH(P309, IF(Attività!$B$2:$B$1000=A309, Attività!$C$2:$C$1000), 0)), "")</f>
        <v>0</v>
      </c>
      <c r="K309" s="57" t="str">
        <f t="shared" si="39"/>
        <v/>
      </c>
      <c r="N309" s="62" t="str">
        <f>IF(K309="","",VLOOKUP(K309,StatiLead[],2,FALSE))</f>
        <v/>
      </c>
      <c r="O309" s="63" t="str">
        <f t="shared" si="34"/>
        <v/>
      </c>
      <c r="P309" s="64">
        <f t="array" ref="P309">MAX(IF(Attività!$B$2:$B$1000=A309, Attività!$C$2:$C$1000))</f>
        <v>0</v>
      </c>
      <c r="Q309" s="64" t="str">
        <f t="shared" si="36"/>
        <v/>
      </c>
      <c r="R309" s="64">
        <f t="array" ref="R309">IFERROR(INDEX(Attività!$H$2:$H$1000, MATCH(P309, IF(Attività!$B$2:$B$1000=A309, Attività!$C$2:$C$1000), 0)), "")</f>
        <v>0</v>
      </c>
      <c r="S309" s="64" t="str">
        <f t="shared" si="35"/>
        <v/>
      </c>
      <c r="U309" s="58" t="str">
        <f t="shared" ca="1" si="37"/>
        <v/>
      </c>
      <c r="V309" s="57" t="str">
        <f t="shared" ca="1" si="38"/>
        <v/>
      </c>
    </row>
    <row r="310" spans="1:22" x14ac:dyDescent="0.25">
      <c r="A310" s="57" t="str">
        <f t="shared" si="32"/>
        <v/>
      </c>
      <c r="B310" s="58" t="str">
        <f t="shared" si="33"/>
        <v/>
      </c>
      <c r="J310" s="24">
        <f t="array" ref="J310">IFERROR(INDEX(Attività!$F$2:$F$1000, MATCH(P310, IF(Attività!$B$2:$B$1000=A310, Attività!$C$2:$C$1000), 0)), "")</f>
        <v>0</v>
      </c>
      <c r="K310" s="57" t="str">
        <f t="shared" si="39"/>
        <v/>
      </c>
      <c r="N310" s="62" t="str">
        <f>IF(K310="","",VLOOKUP(K310,StatiLead[],2,FALSE))</f>
        <v/>
      </c>
      <c r="O310" s="63" t="str">
        <f t="shared" si="34"/>
        <v/>
      </c>
      <c r="P310" s="64">
        <f t="array" ref="P310">MAX(IF(Attività!$B$2:$B$1000=A310, Attività!$C$2:$C$1000))</f>
        <v>0</v>
      </c>
      <c r="Q310" s="64" t="str">
        <f t="shared" si="36"/>
        <v/>
      </c>
      <c r="R310" s="64">
        <f t="array" ref="R310">IFERROR(INDEX(Attività!$H$2:$H$1000, MATCH(P310, IF(Attività!$B$2:$B$1000=A310, Attività!$C$2:$C$1000), 0)), "")</f>
        <v>0</v>
      </c>
      <c r="S310" s="64" t="str">
        <f t="shared" si="35"/>
        <v/>
      </c>
      <c r="U310" s="58" t="str">
        <f t="shared" ca="1" si="37"/>
        <v/>
      </c>
      <c r="V310" s="57" t="str">
        <f t="shared" ca="1" si="38"/>
        <v/>
      </c>
    </row>
    <row r="311" spans="1:22" x14ac:dyDescent="0.25">
      <c r="A311" s="57" t="str">
        <f t="shared" si="32"/>
        <v/>
      </c>
      <c r="B311" s="58" t="str">
        <f t="shared" si="33"/>
        <v/>
      </c>
      <c r="J311" s="24">
        <f t="array" ref="J311">IFERROR(INDEX(Attività!$F$2:$F$1000, MATCH(P311, IF(Attività!$B$2:$B$1000=A311, Attività!$C$2:$C$1000), 0)), "")</f>
        <v>0</v>
      </c>
      <c r="K311" s="57" t="str">
        <f t="shared" si="39"/>
        <v/>
      </c>
      <c r="N311" s="62" t="str">
        <f>IF(K311="","",VLOOKUP(K311,StatiLead[],2,FALSE))</f>
        <v/>
      </c>
      <c r="O311" s="63" t="str">
        <f t="shared" si="34"/>
        <v/>
      </c>
      <c r="P311" s="64">
        <f t="array" ref="P311">MAX(IF(Attività!$B$2:$B$1000=A311, Attività!$C$2:$C$1000))</f>
        <v>0</v>
      </c>
      <c r="Q311" s="64" t="str">
        <f t="shared" si="36"/>
        <v/>
      </c>
      <c r="R311" s="64">
        <f t="array" ref="R311">IFERROR(INDEX(Attività!$H$2:$H$1000, MATCH(P311, IF(Attività!$B$2:$B$1000=A311, Attività!$C$2:$C$1000), 0)), "")</f>
        <v>0</v>
      </c>
      <c r="S311" s="64" t="str">
        <f t="shared" si="35"/>
        <v/>
      </c>
      <c r="U311" s="58" t="str">
        <f t="shared" ca="1" si="37"/>
        <v/>
      </c>
      <c r="V311" s="57" t="str">
        <f t="shared" ca="1" si="38"/>
        <v/>
      </c>
    </row>
    <row r="312" spans="1:22" x14ac:dyDescent="0.25">
      <c r="A312" s="57" t="str">
        <f t="shared" si="32"/>
        <v/>
      </c>
      <c r="B312" s="58" t="str">
        <f t="shared" si="33"/>
        <v/>
      </c>
      <c r="J312" s="24">
        <f t="array" ref="J312">IFERROR(INDEX(Attività!$F$2:$F$1000, MATCH(P312, IF(Attività!$B$2:$B$1000=A312, Attività!$C$2:$C$1000), 0)), "")</f>
        <v>0</v>
      </c>
      <c r="K312" s="57" t="str">
        <f t="shared" si="39"/>
        <v/>
      </c>
      <c r="N312" s="62" t="str">
        <f>IF(K312="","",VLOOKUP(K312,StatiLead[],2,FALSE))</f>
        <v/>
      </c>
      <c r="O312" s="63" t="str">
        <f t="shared" si="34"/>
        <v/>
      </c>
      <c r="P312" s="64">
        <f t="array" ref="P312">MAX(IF(Attività!$B$2:$B$1000=A312, Attività!$C$2:$C$1000))</f>
        <v>0</v>
      </c>
      <c r="Q312" s="64" t="str">
        <f t="shared" si="36"/>
        <v/>
      </c>
      <c r="R312" s="64">
        <f t="array" ref="R312">IFERROR(INDEX(Attività!$H$2:$H$1000, MATCH(P312, IF(Attività!$B$2:$B$1000=A312, Attività!$C$2:$C$1000), 0)), "")</f>
        <v>0</v>
      </c>
      <c r="S312" s="64" t="str">
        <f t="shared" si="35"/>
        <v/>
      </c>
      <c r="U312" s="58" t="str">
        <f t="shared" ca="1" si="37"/>
        <v/>
      </c>
      <c r="V312" s="57" t="str">
        <f t="shared" ca="1" si="38"/>
        <v/>
      </c>
    </row>
    <row r="313" spans="1:22" x14ac:dyDescent="0.25">
      <c r="A313" s="57" t="str">
        <f t="shared" si="32"/>
        <v/>
      </c>
      <c r="B313" s="58" t="str">
        <f t="shared" si="33"/>
        <v/>
      </c>
      <c r="J313" s="24">
        <f t="array" ref="J313">IFERROR(INDEX(Attività!$F$2:$F$1000, MATCH(P313, IF(Attività!$B$2:$B$1000=A313, Attività!$C$2:$C$1000), 0)), "")</f>
        <v>0</v>
      </c>
      <c r="K313" s="57" t="str">
        <f t="shared" si="39"/>
        <v/>
      </c>
      <c r="N313" s="62" t="str">
        <f>IF(K313="","",VLOOKUP(K313,StatiLead[],2,FALSE))</f>
        <v/>
      </c>
      <c r="O313" s="63" t="str">
        <f t="shared" si="34"/>
        <v/>
      </c>
      <c r="P313" s="64">
        <f t="array" ref="P313">MAX(IF(Attività!$B$2:$B$1000=A313, Attività!$C$2:$C$1000))</f>
        <v>0</v>
      </c>
      <c r="Q313" s="64" t="str">
        <f t="shared" si="36"/>
        <v/>
      </c>
      <c r="R313" s="64">
        <f t="array" ref="R313">IFERROR(INDEX(Attività!$H$2:$H$1000, MATCH(P313, IF(Attività!$B$2:$B$1000=A313, Attività!$C$2:$C$1000), 0)), "")</f>
        <v>0</v>
      </c>
      <c r="S313" s="64" t="str">
        <f t="shared" si="35"/>
        <v/>
      </c>
      <c r="U313" s="58" t="str">
        <f t="shared" ca="1" si="37"/>
        <v/>
      </c>
      <c r="V313" s="57" t="str">
        <f t="shared" ca="1" si="38"/>
        <v/>
      </c>
    </row>
    <row r="314" spans="1:22" x14ac:dyDescent="0.25">
      <c r="A314" s="57" t="str">
        <f t="shared" si="32"/>
        <v/>
      </c>
      <c r="B314" s="58" t="str">
        <f t="shared" si="33"/>
        <v/>
      </c>
      <c r="J314" s="24">
        <f t="array" ref="J314">IFERROR(INDEX(Attività!$F$2:$F$1000, MATCH(P314, IF(Attività!$B$2:$B$1000=A314, Attività!$C$2:$C$1000), 0)), "")</f>
        <v>0</v>
      </c>
      <c r="K314" s="57" t="str">
        <f t="shared" si="39"/>
        <v/>
      </c>
      <c r="N314" s="62" t="str">
        <f>IF(K314="","",VLOOKUP(K314,StatiLead[],2,FALSE))</f>
        <v/>
      </c>
      <c r="O314" s="63" t="str">
        <f t="shared" si="34"/>
        <v/>
      </c>
      <c r="P314" s="64">
        <f t="array" ref="P314">MAX(IF(Attività!$B$2:$B$1000=A314, Attività!$C$2:$C$1000))</f>
        <v>0</v>
      </c>
      <c r="Q314" s="64" t="str">
        <f t="shared" si="36"/>
        <v/>
      </c>
      <c r="R314" s="64">
        <f t="array" ref="R314">IFERROR(INDEX(Attività!$H$2:$H$1000, MATCH(P314, IF(Attività!$B$2:$B$1000=A314, Attività!$C$2:$C$1000), 0)), "")</f>
        <v>0</v>
      </c>
      <c r="S314" s="64" t="str">
        <f t="shared" si="35"/>
        <v/>
      </c>
      <c r="U314" s="58" t="str">
        <f t="shared" ca="1" si="37"/>
        <v/>
      </c>
      <c r="V314" s="57" t="str">
        <f t="shared" ca="1" si="38"/>
        <v/>
      </c>
    </row>
    <row r="315" spans="1:22" x14ac:dyDescent="0.25">
      <c r="A315" s="57" t="str">
        <f t="shared" si="32"/>
        <v/>
      </c>
      <c r="B315" s="58" t="str">
        <f t="shared" si="33"/>
        <v/>
      </c>
      <c r="J315" s="24">
        <f t="array" ref="J315">IFERROR(INDEX(Attività!$F$2:$F$1000, MATCH(P315, IF(Attività!$B$2:$B$1000=A315, Attività!$C$2:$C$1000), 0)), "")</f>
        <v>0</v>
      </c>
      <c r="K315" s="57" t="str">
        <f t="shared" si="39"/>
        <v/>
      </c>
      <c r="N315" s="62" t="str">
        <f>IF(K315="","",VLOOKUP(K315,StatiLead[],2,FALSE))</f>
        <v/>
      </c>
      <c r="O315" s="63" t="str">
        <f t="shared" si="34"/>
        <v/>
      </c>
      <c r="P315" s="64">
        <f t="array" ref="P315">MAX(IF(Attività!$B$2:$B$1000=A315, Attività!$C$2:$C$1000))</f>
        <v>0</v>
      </c>
      <c r="Q315" s="64" t="str">
        <f t="shared" si="36"/>
        <v/>
      </c>
      <c r="R315" s="64">
        <f t="array" ref="R315">IFERROR(INDEX(Attività!$H$2:$H$1000, MATCH(P315, IF(Attività!$B$2:$B$1000=A315, Attività!$C$2:$C$1000), 0)), "")</f>
        <v>0</v>
      </c>
      <c r="S315" s="64" t="str">
        <f t="shared" si="35"/>
        <v/>
      </c>
      <c r="U315" s="58" t="str">
        <f t="shared" ca="1" si="37"/>
        <v/>
      </c>
      <c r="V315" s="57" t="str">
        <f t="shared" ca="1" si="38"/>
        <v/>
      </c>
    </row>
    <row r="316" spans="1:22" x14ac:dyDescent="0.25">
      <c r="A316" s="57" t="str">
        <f t="shared" si="32"/>
        <v/>
      </c>
      <c r="B316" s="58" t="str">
        <f t="shared" si="33"/>
        <v/>
      </c>
      <c r="J316" s="24">
        <f t="array" ref="J316">IFERROR(INDEX(Attività!$F$2:$F$1000, MATCH(P316, IF(Attività!$B$2:$B$1000=A316, Attività!$C$2:$C$1000), 0)), "")</f>
        <v>0</v>
      </c>
      <c r="K316" s="57" t="str">
        <f t="shared" si="39"/>
        <v/>
      </c>
      <c r="N316" s="62" t="str">
        <f>IF(K316="","",VLOOKUP(K316,StatiLead[],2,FALSE))</f>
        <v/>
      </c>
      <c r="O316" s="63" t="str">
        <f t="shared" si="34"/>
        <v/>
      </c>
      <c r="P316" s="64">
        <f t="array" ref="P316">MAX(IF(Attività!$B$2:$B$1000=A316, Attività!$C$2:$C$1000))</f>
        <v>0</v>
      </c>
      <c r="Q316" s="64" t="str">
        <f t="shared" si="36"/>
        <v/>
      </c>
      <c r="R316" s="64">
        <f t="array" ref="R316">IFERROR(INDEX(Attività!$H$2:$H$1000, MATCH(P316, IF(Attività!$B$2:$B$1000=A316, Attività!$C$2:$C$1000), 0)), "")</f>
        <v>0</v>
      </c>
      <c r="S316" s="64" t="str">
        <f t="shared" si="35"/>
        <v/>
      </c>
      <c r="U316" s="58" t="str">
        <f t="shared" ca="1" si="37"/>
        <v/>
      </c>
      <c r="V316" s="57" t="str">
        <f t="shared" ca="1" si="38"/>
        <v/>
      </c>
    </row>
    <row r="317" spans="1:22" x14ac:dyDescent="0.25">
      <c r="A317" s="57" t="str">
        <f t="shared" si="32"/>
        <v/>
      </c>
      <c r="B317" s="58" t="str">
        <f t="shared" si="33"/>
        <v/>
      </c>
      <c r="J317" s="24">
        <f t="array" ref="J317">IFERROR(INDEX(Attività!$F$2:$F$1000, MATCH(P317, IF(Attività!$B$2:$B$1000=A317, Attività!$C$2:$C$1000), 0)), "")</f>
        <v>0</v>
      </c>
      <c r="K317" s="57" t="str">
        <f t="shared" si="39"/>
        <v/>
      </c>
      <c r="N317" s="62" t="str">
        <f>IF(K317="","",VLOOKUP(K317,StatiLead[],2,FALSE))</f>
        <v/>
      </c>
      <c r="O317" s="63" t="str">
        <f t="shared" si="34"/>
        <v/>
      </c>
      <c r="P317" s="64">
        <f t="array" ref="P317">MAX(IF(Attività!$B$2:$B$1000=A317, Attività!$C$2:$C$1000))</f>
        <v>0</v>
      </c>
      <c r="Q317" s="64" t="str">
        <f t="shared" si="36"/>
        <v/>
      </c>
      <c r="R317" s="64">
        <f t="array" ref="R317">IFERROR(INDEX(Attività!$H$2:$H$1000, MATCH(P317, IF(Attività!$B$2:$B$1000=A317, Attività!$C$2:$C$1000), 0)), "")</f>
        <v>0</v>
      </c>
      <c r="S317" s="64" t="str">
        <f t="shared" si="35"/>
        <v/>
      </c>
      <c r="U317" s="58" t="str">
        <f t="shared" ca="1" si="37"/>
        <v/>
      </c>
      <c r="V317" s="57" t="str">
        <f t="shared" ca="1" si="38"/>
        <v/>
      </c>
    </row>
    <row r="318" spans="1:22" x14ac:dyDescent="0.25">
      <c r="A318" s="57" t="str">
        <f t="shared" si="32"/>
        <v/>
      </c>
      <c r="B318" s="58" t="str">
        <f t="shared" si="33"/>
        <v/>
      </c>
      <c r="J318" s="24">
        <f t="array" ref="J318">IFERROR(INDEX(Attività!$F$2:$F$1000, MATCH(P318, IF(Attività!$B$2:$B$1000=A318, Attività!$C$2:$C$1000), 0)), "")</f>
        <v>0</v>
      </c>
      <c r="K318" s="57" t="str">
        <f t="shared" si="39"/>
        <v/>
      </c>
      <c r="N318" s="62" t="str">
        <f>IF(K318="","",VLOOKUP(K318,StatiLead[],2,FALSE))</f>
        <v/>
      </c>
      <c r="O318" s="63" t="str">
        <f t="shared" si="34"/>
        <v/>
      </c>
      <c r="P318" s="64">
        <f t="array" ref="P318">MAX(IF(Attività!$B$2:$B$1000=A318, Attività!$C$2:$C$1000))</f>
        <v>0</v>
      </c>
      <c r="Q318" s="64" t="str">
        <f t="shared" si="36"/>
        <v/>
      </c>
      <c r="R318" s="64">
        <f t="array" ref="R318">IFERROR(INDEX(Attività!$H$2:$H$1000, MATCH(P318, IF(Attività!$B$2:$B$1000=A318, Attività!$C$2:$C$1000), 0)), "")</f>
        <v>0</v>
      </c>
      <c r="S318" s="64" t="str">
        <f t="shared" si="35"/>
        <v/>
      </c>
      <c r="U318" s="58" t="str">
        <f t="shared" ca="1" si="37"/>
        <v/>
      </c>
      <c r="V318" s="57" t="str">
        <f t="shared" ca="1" si="38"/>
        <v/>
      </c>
    </row>
    <row r="319" spans="1:22" x14ac:dyDescent="0.25">
      <c r="A319" s="57" t="str">
        <f t="shared" si="32"/>
        <v/>
      </c>
      <c r="B319" s="58" t="str">
        <f t="shared" si="33"/>
        <v/>
      </c>
      <c r="J319" s="24">
        <f t="array" ref="J319">IFERROR(INDEX(Attività!$F$2:$F$1000, MATCH(P319, IF(Attività!$B$2:$B$1000=A319, Attività!$C$2:$C$1000), 0)), "")</f>
        <v>0</v>
      </c>
      <c r="K319" s="57" t="str">
        <f t="shared" si="39"/>
        <v/>
      </c>
      <c r="N319" s="62" t="str">
        <f>IF(K319="","",VLOOKUP(K319,StatiLead[],2,FALSE))</f>
        <v/>
      </c>
      <c r="O319" s="63" t="str">
        <f t="shared" si="34"/>
        <v/>
      </c>
      <c r="P319" s="64">
        <f t="array" ref="P319">MAX(IF(Attività!$B$2:$B$1000=A319, Attività!$C$2:$C$1000))</f>
        <v>0</v>
      </c>
      <c r="Q319" s="64" t="str">
        <f t="shared" si="36"/>
        <v/>
      </c>
      <c r="R319" s="64">
        <f t="array" ref="R319">IFERROR(INDEX(Attività!$H$2:$H$1000, MATCH(P319, IF(Attività!$B$2:$B$1000=A319, Attività!$C$2:$C$1000), 0)), "")</f>
        <v>0</v>
      </c>
      <c r="S319" s="64" t="str">
        <f t="shared" si="35"/>
        <v/>
      </c>
      <c r="U319" s="58" t="str">
        <f t="shared" ca="1" si="37"/>
        <v/>
      </c>
      <c r="V319" s="57" t="str">
        <f t="shared" ca="1" si="38"/>
        <v/>
      </c>
    </row>
    <row r="320" spans="1:22" x14ac:dyDescent="0.25">
      <c r="A320" s="57" t="str">
        <f t="shared" si="32"/>
        <v/>
      </c>
      <c r="B320" s="58" t="str">
        <f t="shared" si="33"/>
        <v/>
      </c>
      <c r="J320" s="24">
        <f t="array" ref="J320">IFERROR(INDEX(Attività!$F$2:$F$1000, MATCH(P320, IF(Attività!$B$2:$B$1000=A320, Attività!$C$2:$C$1000), 0)), "")</f>
        <v>0</v>
      </c>
      <c r="K320" s="57" t="str">
        <f t="shared" si="39"/>
        <v/>
      </c>
      <c r="N320" s="62" t="str">
        <f>IF(K320="","",VLOOKUP(K320,StatiLead[],2,FALSE))</f>
        <v/>
      </c>
      <c r="O320" s="63" t="str">
        <f t="shared" si="34"/>
        <v/>
      </c>
      <c r="P320" s="64">
        <f t="array" ref="P320">MAX(IF(Attività!$B$2:$B$1000=A320, Attività!$C$2:$C$1000))</f>
        <v>0</v>
      </c>
      <c r="Q320" s="64" t="str">
        <f t="shared" si="36"/>
        <v/>
      </c>
      <c r="R320" s="64">
        <f t="array" ref="R320">IFERROR(INDEX(Attività!$H$2:$H$1000, MATCH(P320, IF(Attività!$B$2:$B$1000=A320, Attività!$C$2:$C$1000), 0)), "")</f>
        <v>0</v>
      </c>
      <c r="S320" s="64" t="str">
        <f t="shared" si="35"/>
        <v/>
      </c>
      <c r="U320" s="58" t="str">
        <f t="shared" ca="1" si="37"/>
        <v/>
      </c>
      <c r="V320" s="57" t="str">
        <f t="shared" ca="1" si="38"/>
        <v/>
      </c>
    </row>
    <row r="321" spans="1:22" x14ac:dyDescent="0.25">
      <c r="A321" s="57" t="str">
        <f t="shared" si="32"/>
        <v/>
      </c>
      <c r="B321" s="58" t="str">
        <f t="shared" si="33"/>
        <v/>
      </c>
      <c r="J321" s="24">
        <f t="array" ref="J321">IFERROR(INDEX(Attività!$F$2:$F$1000, MATCH(P321, IF(Attività!$B$2:$B$1000=A321, Attività!$C$2:$C$1000), 0)), "")</f>
        <v>0</v>
      </c>
      <c r="K321" s="57" t="str">
        <f t="shared" si="39"/>
        <v/>
      </c>
      <c r="N321" s="62" t="str">
        <f>IF(K321="","",VLOOKUP(K321,StatiLead[],2,FALSE))</f>
        <v/>
      </c>
      <c r="O321" s="63" t="str">
        <f t="shared" si="34"/>
        <v/>
      </c>
      <c r="P321" s="64">
        <f t="array" ref="P321">MAX(IF(Attività!$B$2:$B$1000=A321, Attività!$C$2:$C$1000))</f>
        <v>0</v>
      </c>
      <c r="Q321" s="64" t="str">
        <f t="shared" si="36"/>
        <v/>
      </c>
      <c r="R321" s="64">
        <f t="array" ref="R321">IFERROR(INDEX(Attività!$H$2:$H$1000, MATCH(P321, IF(Attività!$B$2:$B$1000=A321, Attività!$C$2:$C$1000), 0)), "")</f>
        <v>0</v>
      </c>
      <c r="S321" s="64" t="str">
        <f t="shared" si="35"/>
        <v/>
      </c>
      <c r="U321" s="58" t="str">
        <f t="shared" ca="1" si="37"/>
        <v/>
      </c>
      <c r="V321" s="57" t="str">
        <f t="shared" ca="1" si="38"/>
        <v/>
      </c>
    </row>
    <row r="322" spans="1:22" x14ac:dyDescent="0.25">
      <c r="A322" s="57" t="str">
        <f t="shared" si="32"/>
        <v/>
      </c>
      <c r="B322" s="58" t="str">
        <f t="shared" si="33"/>
        <v/>
      </c>
      <c r="J322" s="24">
        <f t="array" ref="J322">IFERROR(INDEX(Attività!$F$2:$F$1000, MATCH(P322, IF(Attività!$B$2:$B$1000=A322, Attività!$C$2:$C$1000), 0)), "")</f>
        <v>0</v>
      </c>
      <c r="K322" s="57" t="str">
        <f t="shared" si="39"/>
        <v/>
      </c>
      <c r="N322" s="62" t="str">
        <f>IF(K322="","",VLOOKUP(K322,StatiLead[],2,FALSE))</f>
        <v/>
      </c>
      <c r="O322" s="63" t="str">
        <f t="shared" si="34"/>
        <v/>
      </c>
      <c r="P322" s="64">
        <f t="array" ref="P322">MAX(IF(Attività!$B$2:$B$1000=A322, Attività!$C$2:$C$1000))</f>
        <v>0</v>
      </c>
      <c r="Q322" s="64" t="str">
        <f t="shared" si="36"/>
        <v/>
      </c>
      <c r="R322" s="64">
        <f t="array" ref="R322">IFERROR(INDEX(Attività!$H$2:$H$1000, MATCH(P322, IF(Attività!$B$2:$B$1000=A322, Attività!$C$2:$C$1000), 0)), "")</f>
        <v>0</v>
      </c>
      <c r="S322" s="64" t="str">
        <f t="shared" si="35"/>
        <v/>
      </c>
      <c r="U322" s="58" t="str">
        <f t="shared" ca="1" si="37"/>
        <v/>
      </c>
      <c r="V322" s="57" t="str">
        <f t="shared" ca="1" si="38"/>
        <v/>
      </c>
    </row>
    <row r="323" spans="1:22" x14ac:dyDescent="0.25">
      <c r="A323" s="57" t="str">
        <f t="shared" ref="A323:A386" si="40">IF(B323="","",CONCATENATE(B323," - ",D323," - ",E323))</f>
        <v/>
      </c>
      <c r="B323" s="58" t="str">
        <f t="shared" ref="B323:B386" si="41">IF(AND(D323="",E323=""),"","L"&amp;TEXT(ROW()-3,"000"))</f>
        <v/>
      </c>
      <c r="J323" s="24">
        <f t="array" ref="J323">IFERROR(INDEX(Attività!$F$2:$F$1000, MATCH(P323, IF(Attività!$B$2:$B$1000=A323, Attività!$C$2:$C$1000), 0)), "")</f>
        <v>0</v>
      </c>
      <c r="K323" s="57" t="str">
        <f t="shared" si="39"/>
        <v/>
      </c>
      <c r="N323" s="62" t="str">
        <f>IF(K323="","",VLOOKUP(K323,StatiLead[],2,FALSE))</f>
        <v/>
      </c>
      <c r="O323" s="63" t="str">
        <f t="shared" ref="O323:O386" si="42">IF(K323="","",M323*N323)</f>
        <v/>
      </c>
      <c r="P323" s="64">
        <f t="array" ref="P323">MAX(IF(Attività!$B$2:$B$1000=A323, Attività!$C$2:$C$1000))</f>
        <v>0</v>
      </c>
      <c r="Q323" s="64" t="str">
        <f t="shared" si="36"/>
        <v/>
      </c>
      <c r="R323" s="64">
        <f t="array" ref="R323">IFERROR(INDEX(Attività!$H$2:$H$1000, MATCH(P323, IF(Attività!$B$2:$B$1000=A323, Attività!$C$2:$C$1000), 0)), "")</f>
        <v>0</v>
      </c>
      <c r="S323" s="64" t="str">
        <f t="shared" ref="S323:S386" si="43">IF(R323=0,"",R323)</f>
        <v/>
      </c>
      <c r="U323" s="58" t="str">
        <f t="shared" ca="1" si="37"/>
        <v/>
      </c>
      <c r="V323" s="57" t="str">
        <f t="shared" ca="1" si="38"/>
        <v/>
      </c>
    </row>
    <row r="324" spans="1:22" x14ac:dyDescent="0.25">
      <c r="A324" s="57" t="str">
        <f t="shared" si="40"/>
        <v/>
      </c>
      <c r="B324" s="58" t="str">
        <f t="shared" si="41"/>
        <v/>
      </c>
      <c r="J324" s="24">
        <f t="array" ref="J324">IFERROR(INDEX(Attività!$F$2:$F$1000, MATCH(P324, IF(Attività!$B$2:$B$1000=A324, Attività!$C$2:$C$1000), 0)), "")</f>
        <v>0</v>
      </c>
      <c r="K324" s="57" t="str">
        <f t="shared" si="39"/>
        <v/>
      </c>
      <c r="N324" s="62" t="str">
        <f>IF(K324="","",VLOOKUP(K324,StatiLead[],2,FALSE))</f>
        <v/>
      </c>
      <c r="O324" s="63" t="str">
        <f t="shared" si="42"/>
        <v/>
      </c>
      <c r="P324" s="64">
        <f t="array" ref="P324">MAX(IF(Attività!$B$2:$B$1000=A324, Attività!$C$2:$C$1000))</f>
        <v>0</v>
      </c>
      <c r="Q324" s="64" t="str">
        <f t="shared" ref="Q324:Q387" si="44">IF(P324=0,"",P324)</f>
        <v/>
      </c>
      <c r="R324" s="64">
        <f t="array" ref="R324">IFERROR(INDEX(Attività!$H$2:$H$1000, MATCH(P324, IF(Attività!$B$2:$B$1000=A324, Attività!$C$2:$C$1000), 0)), "")</f>
        <v>0</v>
      </c>
      <c r="S324" s="64" t="str">
        <f t="shared" si="43"/>
        <v/>
      </c>
      <c r="U324" s="58" t="str">
        <f t="shared" ref="U324:U387" ca="1" si="45">IF(Q324="","",TODAY()-Q324)</f>
        <v/>
      </c>
      <c r="V324" s="57" t="str">
        <f t="shared" ref="V324:V387" ca="1" si="46">IF(S324="","",IF(S324&lt;TODAY(),"FOLLOW-UP SCADUTO",IF(S324=TODAY(),"DA CONTATTARE OGGI",IF(S324&lt;=TODAY()+7,"ENTRO 7 GIORNI","OK"))))</f>
        <v/>
      </c>
    </row>
    <row r="325" spans="1:22" x14ac:dyDescent="0.25">
      <c r="A325" s="57" t="str">
        <f t="shared" si="40"/>
        <v/>
      </c>
      <c r="B325" s="58" t="str">
        <f t="shared" si="41"/>
        <v/>
      </c>
      <c r="J325" s="24">
        <f t="array" ref="J325">IFERROR(INDEX(Attività!$F$2:$F$1000, MATCH(P325, IF(Attività!$B$2:$B$1000=A325, Attività!$C$2:$C$1000), 0)), "")</f>
        <v>0</v>
      </c>
      <c r="K325" s="57" t="str">
        <f t="shared" ref="K325:K388" si="47">IF(B325="","",IF(OR(J325=0,J325=""),"Nuovo",J325))</f>
        <v/>
      </c>
      <c r="N325" s="62" t="str">
        <f>IF(K325="","",VLOOKUP(K325,StatiLead[],2,FALSE))</f>
        <v/>
      </c>
      <c r="O325" s="63" t="str">
        <f t="shared" si="42"/>
        <v/>
      </c>
      <c r="P325" s="64">
        <f t="array" ref="P325">MAX(IF(Attività!$B$2:$B$1000=A325, Attività!$C$2:$C$1000))</f>
        <v>0</v>
      </c>
      <c r="Q325" s="64" t="str">
        <f t="shared" si="44"/>
        <v/>
      </c>
      <c r="R325" s="64">
        <f t="array" ref="R325">IFERROR(INDEX(Attività!$H$2:$H$1000, MATCH(P325, IF(Attività!$B$2:$B$1000=A325, Attività!$C$2:$C$1000), 0)), "")</f>
        <v>0</v>
      </c>
      <c r="S325" s="64" t="str">
        <f t="shared" si="43"/>
        <v/>
      </c>
      <c r="U325" s="58" t="str">
        <f t="shared" ca="1" si="45"/>
        <v/>
      </c>
      <c r="V325" s="57" t="str">
        <f t="shared" ca="1" si="46"/>
        <v/>
      </c>
    </row>
    <row r="326" spans="1:22" x14ac:dyDescent="0.25">
      <c r="A326" s="57" t="str">
        <f t="shared" si="40"/>
        <v/>
      </c>
      <c r="B326" s="58" t="str">
        <f t="shared" si="41"/>
        <v/>
      </c>
      <c r="J326" s="24">
        <f t="array" ref="J326">IFERROR(INDEX(Attività!$F$2:$F$1000, MATCH(P326, IF(Attività!$B$2:$B$1000=A326, Attività!$C$2:$C$1000), 0)), "")</f>
        <v>0</v>
      </c>
      <c r="K326" s="57" t="str">
        <f t="shared" si="47"/>
        <v/>
      </c>
      <c r="N326" s="62" t="str">
        <f>IF(K326="","",VLOOKUP(K326,StatiLead[],2,FALSE))</f>
        <v/>
      </c>
      <c r="O326" s="63" t="str">
        <f t="shared" si="42"/>
        <v/>
      </c>
      <c r="P326" s="64">
        <f t="array" ref="P326">MAX(IF(Attività!$B$2:$B$1000=A326, Attività!$C$2:$C$1000))</f>
        <v>0</v>
      </c>
      <c r="Q326" s="64" t="str">
        <f t="shared" si="44"/>
        <v/>
      </c>
      <c r="R326" s="64">
        <f t="array" ref="R326">IFERROR(INDEX(Attività!$H$2:$H$1000, MATCH(P326, IF(Attività!$B$2:$B$1000=A326, Attività!$C$2:$C$1000), 0)), "")</f>
        <v>0</v>
      </c>
      <c r="S326" s="64" t="str">
        <f t="shared" si="43"/>
        <v/>
      </c>
      <c r="U326" s="58" t="str">
        <f t="shared" ca="1" si="45"/>
        <v/>
      </c>
      <c r="V326" s="57" t="str">
        <f t="shared" ca="1" si="46"/>
        <v/>
      </c>
    </row>
    <row r="327" spans="1:22" x14ac:dyDescent="0.25">
      <c r="A327" s="57" t="str">
        <f t="shared" si="40"/>
        <v/>
      </c>
      <c r="B327" s="58" t="str">
        <f t="shared" si="41"/>
        <v/>
      </c>
      <c r="J327" s="24">
        <f t="array" ref="J327">IFERROR(INDEX(Attività!$F$2:$F$1000, MATCH(P327, IF(Attività!$B$2:$B$1000=A327, Attività!$C$2:$C$1000), 0)), "")</f>
        <v>0</v>
      </c>
      <c r="K327" s="57" t="str">
        <f t="shared" si="47"/>
        <v/>
      </c>
      <c r="N327" s="62" t="str">
        <f>IF(K327="","",VLOOKUP(K327,StatiLead[],2,FALSE))</f>
        <v/>
      </c>
      <c r="O327" s="63" t="str">
        <f t="shared" si="42"/>
        <v/>
      </c>
      <c r="P327" s="64">
        <f t="array" ref="P327">MAX(IF(Attività!$B$2:$B$1000=A327, Attività!$C$2:$C$1000))</f>
        <v>0</v>
      </c>
      <c r="Q327" s="64" t="str">
        <f t="shared" si="44"/>
        <v/>
      </c>
      <c r="R327" s="64">
        <f t="array" ref="R327">IFERROR(INDEX(Attività!$H$2:$H$1000, MATCH(P327, IF(Attività!$B$2:$B$1000=A327, Attività!$C$2:$C$1000), 0)), "")</f>
        <v>0</v>
      </c>
      <c r="S327" s="64" t="str">
        <f t="shared" si="43"/>
        <v/>
      </c>
      <c r="U327" s="58" t="str">
        <f t="shared" ca="1" si="45"/>
        <v/>
      </c>
      <c r="V327" s="57" t="str">
        <f t="shared" ca="1" si="46"/>
        <v/>
      </c>
    </row>
    <row r="328" spans="1:22" x14ac:dyDescent="0.25">
      <c r="A328" s="57" t="str">
        <f t="shared" si="40"/>
        <v/>
      </c>
      <c r="B328" s="58" t="str">
        <f t="shared" si="41"/>
        <v/>
      </c>
      <c r="J328" s="24">
        <f t="array" ref="J328">IFERROR(INDEX(Attività!$F$2:$F$1000, MATCH(P328, IF(Attività!$B$2:$B$1000=A328, Attività!$C$2:$C$1000), 0)), "")</f>
        <v>0</v>
      </c>
      <c r="K328" s="57" t="str">
        <f t="shared" si="47"/>
        <v/>
      </c>
      <c r="N328" s="62" t="str">
        <f>IF(K328="","",VLOOKUP(K328,StatiLead[],2,FALSE))</f>
        <v/>
      </c>
      <c r="O328" s="63" t="str">
        <f t="shared" si="42"/>
        <v/>
      </c>
      <c r="P328" s="64">
        <f t="array" ref="P328">MAX(IF(Attività!$B$2:$B$1000=A328, Attività!$C$2:$C$1000))</f>
        <v>0</v>
      </c>
      <c r="Q328" s="64" t="str">
        <f t="shared" si="44"/>
        <v/>
      </c>
      <c r="R328" s="64">
        <f t="array" ref="R328">IFERROR(INDEX(Attività!$H$2:$H$1000, MATCH(P328, IF(Attività!$B$2:$B$1000=A328, Attività!$C$2:$C$1000), 0)), "")</f>
        <v>0</v>
      </c>
      <c r="S328" s="64" t="str">
        <f t="shared" si="43"/>
        <v/>
      </c>
      <c r="U328" s="58" t="str">
        <f t="shared" ca="1" si="45"/>
        <v/>
      </c>
      <c r="V328" s="57" t="str">
        <f t="shared" ca="1" si="46"/>
        <v/>
      </c>
    </row>
    <row r="329" spans="1:22" x14ac:dyDescent="0.25">
      <c r="A329" s="57" t="str">
        <f t="shared" si="40"/>
        <v/>
      </c>
      <c r="B329" s="58" t="str">
        <f t="shared" si="41"/>
        <v/>
      </c>
      <c r="J329" s="24">
        <f t="array" ref="J329">IFERROR(INDEX(Attività!$F$2:$F$1000, MATCH(P329, IF(Attività!$B$2:$B$1000=A329, Attività!$C$2:$C$1000), 0)), "")</f>
        <v>0</v>
      </c>
      <c r="K329" s="57" t="str">
        <f t="shared" si="47"/>
        <v/>
      </c>
      <c r="N329" s="62" t="str">
        <f>IF(K329="","",VLOOKUP(K329,StatiLead[],2,FALSE))</f>
        <v/>
      </c>
      <c r="O329" s="63" t="str">
        <f t="shared" si="42"/>
        <v/>
      </c>
      <c r="P329" s="64">
        <f t="array" ref="P329">MAX(IF(Attività!$B$2:$B$1000=A329, Attività!$C$2:$C$1000))</f>
        <v>0</v>
      </c>
      <c r="Q329" s="64" t="str">
        <f t="shared" si="44"/>
        <v/>
      </c>
      <c r="R329" s="64">
        <f t="array" ref="R329">IFERROR(INDEX(Attività!$H$2:$H$1000, MATCH(P329, IF(Attività!$B$2:$B$1000=A329, Attività!$C$2:$C$1000), 0)), "")</f>
        <v>0</v>
      </c>
      <c r="S329" s="64" t="str">
        <f t="shared" si="43"/>
        <v/>
      </c>
      <c r="U329" s="58" t="str">
        <f t="shared" ca="1" si="45"/>
        <v/>
      </c>
      <c r="V329" s="57" t="str">
        <f t="shared" ca="1" si="46"/>
        <v/>
      </c>
    </row>
    <row r="330" spans="1:22" x14ac:dyDescent="0.25">
      <c r="A330" s="57" t="str">
        <f t="shared" si="40"/>
        <v/>
      </c>
      <c r="B330" s="58" t="str">
        <f t="shared" si="41"/>
        <v/>
      </c>
      <c r="J330" s="24">
        <f t="array" ref="J330">IFERROR(INDEX(Attività!$F$2:$F$1000, MATCH(P330, IF(Attività!$B$2:$B$1000=A330, Attività!$C$2:$C$1000), 0)), "")</f>
        <v>0</v>
      </c>
      <c r="K330" s="57" t="str">
        <f t="shared" si="47"/>
        <v/>
      </c>
      <c r="N330" s="62" t="str">
        <f>IF(K330="","",VLOOKUP(K330,StatiLead[],2,FALSE))</f>
        <v/>
      </c>
      <c r="O330" s="63" t="str">
        <f t="shared" si="42"/>
        <v/>
      </c>
      <c r="P330" s="64">
        <f t="array" ref="P330">MAX(IF(Attività!$B$2:$B$1000=A330, Attività!$C$2:$C$1000))</f>
        <v>0</v>
      </c>
      <c r="Q330" s="64" t="str">
        <f t="shared" si="44"/>
        <v/>
      </c>
      <c r="R330" s="64">
        <f t="array" ref="R330">IFERROR(INDEX(Attività!$H$2:$H$1000, MATCH(P330, IF(Attività!$B$2:$B$1000=A330, Attività!$C$2:$C$1000), 0)), "")</f>
        <v>0</v>
      </c>
      <c r="S330" s="64" t="str">
        <f t="shared" si="43"/>
        <v/>
      </c>
      <c r="U330" s="58" t="str">
        <f t="shared" ca="1" si="45"/>
        <v/>
      </c>
      <c r="V330" s="57" t="str">
        <f t="shared" ca="1" si="46"/>
        <v/>
      </c>
    </row>
    <row r="331" spans="1:22" x14ac:dyDescent="0.25">
      <c r="A331" s="57" t="str">
        <f t="shared" si="40"/>
        <v/>
      </c>
      <c r="B331" s="58" t="str">
        <f t="shared" si="41"/>
        <v/>
      </c>
      <c r="J331" s="24">
        <f t="array" ref="J331">IFERROR(INDEX(Attività!$F$2:$F$1000, MATCH(P331, IF(Attività!$B$2:$B$1000=A331, Attività!$C$2:$C$1000), 0)), "")</f>
        <v>0</v>
      </c>
      <c r="K331" s="57" t="str">
        <f t="shared" si="47"/>
        <v/>
      </c>
      <c r="N331" s="62" t="str">
        <f>IF(K331="","",VLOOKUP(K331,StatiLead[],2,FALSE))</f>
        <v/>
      </c>
      <c r="O331" s="63" t="str">
        <f t="shared" si="42"/>
        <v/>
      </c>
      <c r="P331" s="64">
        <f t="array" ref="P331">MAX(IF(Attività!$B$2:$B$1000=A331, Attività!$C$2:$C$1000))</f>
        <v>0</v>
      </c>
      <c r="Q331" s="64" t="str">
        <f t="shared" si="44"/>
        <v/>
      </c>
      <c r="R331" s="64">
        <f t="array" ref="R331">IFERROR(INDEX(Attività!$H$2:$H$1000, MATCH(P331, IF(Attività!$B$2:$B$1000=A331, Attività!$C$2:$C$1000), 0)), "")</f>
        <v>0</v>
      </c>
      <c r="S331" s="64" t="str">
        <f t="shared" si="43"/>
        <v/>
      </c>
      <c r="U331" s="58" t="str">
        <f t="shared" ca="1" si="45"/>
        <v/>
      </c>
      <c r="V331" s="57" t="str">
        <f t="shared" ca="1" si="46"/>
        <v/>
      </c>
    </row>
    <row r="332" spans="1:22" x14ac:dyDescent="0.25">
      <c r="A332" s="57" t="str">
        <f t="shared" si="40"/>
        <v/>
      </c>
      <c r="B332" s="58" t="str">
        <f t="shared" si="41"/>
        <v/>
      </c>
      <c r="J332" s="24">
        <f t="array" ref="J332">IFERROR(INDEX(Attività!$F$2:$F$1000, MATCH(P332, IF(Attività!$B$2:$B$1000=A332, Attività!$C$2:$C$1000), 0)), "")</f>
        <v>0</v>
      </c>
      <c r="K332" s="57" t="str">
        <f t="shared" si="47"/>
        <v/>
      </c>
      <c r="N332" s="62" t="str">
        <f>IF(K332="","",VLOOKUP(K332,StatiLead[],2,FALSE))</f>
        <v/>
      </c>
      <c r="O332" s="63" t="str">
        <f t="shared" si="42"/>
        <v/>
      </c>
      <c r="P332" s="64">
        <f t="array" ref="P332">MAX(IF(Attività!$B$2:$B$1000=A332, Attività!$C$2:$C$1000))</f>
        <v>0</v>
      </c>
      <c r="Q332" s="64" t="str">
        <f t="shared" si="44"/>
        <v/>
      </c>
      <c r="R332" s="64">
        <f t="array" ref="R332">IFERROR(INDEX(Attività!$H$2:$H$1000, MATCH(P332, IF(Attività!$B$2:$B$1000=A332, Attività!$C$2:$C$1000), 0)), "")</f>
        <v>0</v>
      </c>
      <c r="S332" s="64" t="str">
        <f t="shared" si="43"/>
        <v/>
      </c>
      <c r="U332" s="58" t="str">
        <f t="shared" ca="1" si="45"/>
        <v/>
      </c>
      <c r="V332" s="57" t="str">
        <f t="shared" ca="1" si="46"/>
        <v/>
      </c>
    </row>
    <row r="333" spans="1:22" x14ac:dyDescent="0.25">
      <c r="A333" s="57" t="str">
        <f t="shared" si="40"/>
        <v/>
      </c>
      <c r="B333" s="58" t="str">
        <f t="shared" si="41"/>
        <v/>
      </c>
      <c r="J333" s="24">
        <f t="array" ref="J333">IFERROR(INDEX(Attività!$F$2:$F$1000, MATCH(P333, IF(Attività!$B$2:$B$1000=A333, Attività!$C$2:$C$1000), 0)), "")</f>
        <v>0</v>
      </c>
      <c r="K333" s="57" t="str">
        <f t="shared" si="47"/>
        <v/>
      </c>
      <c r="N333" s="62" t="str">
        <f>IF(K333="","",VLOOKUP(K333,StatiLead[],2,FALSE))</f>
        <v/>
      </c>
      <c r="O333" s="63" t="str">
        <f t="shared" si="42"/>
        <v/>
      </c>
      <c r="P333" s="64">
        <f t="array" ref="P333">MAX(IF(Attività!$B$2:$B$1000=A333, Attività!$C$2:$C$1000))</f>
        <v>0</v>
      </c>
      <c r="Q333" s="64" t="str">
        <f t="shared" si="44"/>
        <v/>
      </c>
      <c r="R333" s="64">
        <f t="array" ref="R333">IFERROR(INDEX(Attività!$H$2:$H$1000, MATCH(P333, IF(Attività!$B$2:$B$1000=A333, Attività!$C$2:$C$1000), 0)), "")</f>
        <v>0</v>
      </c>
      <c r="S333" s="64" t="str">
        <f t="shared" si="43"/>
        <v/>
      </c>
      <c r="U333" s="58" t="str">
        <f t="shared" ca="1" si="45"/>
        <v/>
      </c>
      <c r="V333" s="57" t="str">
        <f t="shared" ca="1" si="46"/>
        <v/>
      </c>
    </row>
    <row r="334" spans="1:22" x14ac:dyDescent="0.25">
      <c r="A334" s="57" t="str">
        <f t="shared" si="40"/>
        <v/>
      </c>
      <c r="B334" s="58" t="str">
        <f t="shared" si="41"/>
        <v/>
      </c>
      <c r="J334" s="24">
        <f t="array" ref="J334">IFERROR(INDEX(Attività!$F$2:$F$1000, MATCH(P334, IF(Attività!$B$2:$B$1000=A334, Attività!$C$2:$C$1000), 0)), "")</f>
        <v>0</v>
      </c>
      <c r="K334" s="57" t="str">
        <f t="shared" si="47"/>
        <v/>
      </c>
      <c r="N334" s="62" t="str">
        <f>IF(K334="","",VLOOKUP(K334,StatiLead[],2,FALSE))</f>
        <v/>
      </c>
      <c r="O334" s="63" t="str">
        <f t="shared" si="42"/>
        <v/>
      </c>
      <c r="P334" s="64">
        <f t="array" ref="P334">MAX(IF(Attività!$B$2:$B$1000=A334, Attività!$C$2:$C$1000))</f>
        <v>0</v>
      </c>
      <c r="Q334" s="64" t="str">
        <f t="shared" si="44"/>
        <v/>
      </c>
      <c r="R334" s="64">
        <f t="array" ref="R334">IFERROR(INDEX(Attività!$H$2:$H$1000, MATCH(P334, IF(Attività!$B$2:$B$1000=A334, Attività!$C$2:$C$1000), 0)), "")</f>
        <v>0</v>
      </c>
      <c r="S334" s="64" t="str">
        <f t="shared" si="43"/>
        <v/>
      </c>
      <c r="U334" s="58" t="str">
        <f t="shared" ca="1" si="45"/>
        <v/>
      </c>
      <c r="V334" s="57" t="str">
        <f t="shared" ca="1" si="46"/>
        <v/>
      </c>
    </row>
    <row r="335" spans="1:22" x14ac:dyDescent="0.25">
      <c r="A335" s="57" t="str">
        <f t="shared" si="40"/>
        <v/>
      </c>
      <c r="B335" s="58" t="str">
        <f t="shared" si="41"/>
        <v/>
      </c>
      <c r="J335" s="24">
        <f t="array" ref="J335">IFERROR(INDEX(Attività!$F$2:$F$1000, MATCH(P335, IF(Attività!$B$2:$B$1000=A335, Attività!$C$2:$C$1000), 0)), "")</f>
        <v>0</v>
      </c>
      <c r="K335" s="57" t="str">
        <f t="shared" si="47"/>
        <v/>
      </c>
      <c r="N335" s="62" t="str">
        <f>IF(K335="","",VLOOKUP(K335,StatiLead[],2,FALSE))</f>
        <v/>
      </c>
      <c r="O335" s="63" t="str">
        <f t="shared" si="42"/>
        <v/>
      </c>
      <c r="P335" s="64">
        <f t="array" ref="P335">MAX(IF(Attività!$B$2:$B$1000=A335, Attività!$C$2:$C$1000))</f>
        <v>0</v>
      </c>
      <c r="Q335" s="64" t="str">
        <f t="shared" si="44"/>
        <v/>
      </c>
      <c r="R335" s="64">
        <f t="array" ref="R335">IFERROR(INDEX(Attività!$H$2:$H$1000, MATCH(P335, IF(Attività!$B$2:$B$1000=A335, Attività!$C$2:$C$1000), 0)), "")</f>
        <v>0</v>
      </c>
      <c r="S335" s="64" t="str">
        <f t="shared" si="43"/>
        <v/>
      </c>
      <c r="U335" s="58" t="str">
        <f t="shared" ca="1" si="45"/>
        <v/>
      </c>
      <c r="V335" s="57" t="str">
        <f t="shared" ca="1" si="46"/>
        <v/>
      </c>
    </row>
    <row r="336" spans="1:22" x14ac:dyDescent="0.25">
      <c r="A336" s="57" t="str">
        <f t="shared" si="40"/>
        <v/>
      </c>
      <c r="B336" s="58" t="str">
        <f t="shared" si="41"/>
        <v/>
      </c>
      <c r="J336" s="24">
        <f t="array" ref="J336">IFERROR(INDEX(Attività!$F$2:$F$1000, MATCH(P336, IF(Attività!$B$2:$B$1000=A336, Attività!$C$2:$C$1000), 0)), "")</f>
        <v>0</v>
      </c>
      <c r="K336" s="57" t="str">
        <f t="shared" si="47"/>
        <v/>
      </c>
      <c r="N336" s="62" t="str">
        <f>IF(K336="","",VLOOKUP(K336,StatiLead[],2,FALSE))</f>
        <v/>
      </c>
      <c r="O336" s="63" t="str">
        <f t="shared" si="42"/>
        <v/>
      </c>
      <c r="P336" s="64">
        <f t="array" ref="P336">MAX(IF(Attività!$B$2:$B$1000=A336, Attività!$C$2:$C$1000))</f>
        <v>0</v>
      </c>
      <c r="Q336" s="64" t="str">
        <f t="shared" si="44"/>
        <v/>
      </c>
      <c r="R336" s="64">
        <f t="array" ref="R336">IFERROR(INDEX(Attività!$H$2:$H$1000, MATCH(P336, IF(Attività!$B$2:$B$1000=A336, Attività!$C$2:$C$1000), 0)), "")</f>
        <v>0</v>
      </c>
      <c r="S336" s="64" t="str">
        <f t="shared" si="43"/>
        <v/>
      </c>
      <c r="U336" s="58" t="str">
        <f t="shared" ca="1" si="45"/>
        <v/>
      </c>
      <c r="V336" s="57" t="str">
        <f t="shared" ca="1" si="46"/>
        <v/>
      </c>
    </row>
    <row r="337" spans="1:22" x14ac:dyDescent="0.25">
      <c r="A337" s="57" t="str">
        <f t="shared" si="40"/>
        <v/>
      </c>
      <c r="B337" s="58" t="str">
        <f t="shared" si="41"/>
        <v/>
      </c>
      <c r="J337" s="24">
        <f t="array" ref="J337">IFERROR(INDEX(Attività!$F$2:$F$1000, MATCH(P337, IF(Attività!$B$2:$B$1000=A337, Attività!$C$2:$C$1000), 0)), "")</f>
        <v>0</v>
      </c>
      <c r="K337" s="57" t="str">
        <f t="shared" si="47"/>
        <v/>
      </c>
      <c r="N337" s="62" t="str">
        <f>IF(K337="","",VLOOKUP(K337,StatiLead[],2,FALSE))</f>
        <v/>
      </c>
      <c r="O337" s="63" t="str">
        <f t="shared" si="42"/>
        <v/>
      </c>
      <c r="P337" s="64">
        <f t="array" ref="P337">MAX(IF(Attività!$B$2:$B$1000=A337, Attività!$C$2:$C$1000))</f>
        <v>0</v>
      </c>
      <c r="Q337" s="64" t="str">
        <f t="shared" si="44"/>
        <v/>
      </c>
      <c r="R337" s="64">
        <f t="array" ref="R337">IFERROR(INDEX(Attività!$H$2:$H$1000, MATCH(P337, IF(Attività!$B$2:$B$1000=A337, Attività!$C$2:$C$1000), 0)), "")</f>
        <v>0</v>
      </c>
      <c r="S337" s="64" t="str">
        <f t="shared" si="43"/>
        <v/>
      </c>
      <c r="U337" s="58" t="str">
        <f t="shared" ca="1" si="45"/>
        <v/>
      </c>
      <c r="V337" s="57" t="str">
        <f t="shared" ca="1" si="46"/>
        <v/>
      </c>
    </row>
    <row r="338" spans="1:22" x14ac:dyDescent="0.25">
      <c r="A338" s="57" t="str">
        <f t="shared" si="40"/>
        <v/>
      </c>
      <c r="B338" s="58" t="str">
        <f t="shared" si="41"/>
        <v/>
      </c>
      <c r="J338" s="24">
        <f t="array" ref="J338">IFERROR(INDEX(Attività!$F$2:$F$1000, MATCH(P338, IF(Attività!$B$2:$B$1000=A338, Attività!$C$2:$C$1000), 0)), "")</f>
        <v>0</v>
      </c>
      <c r="K338" s="57" t="str">
        <f t="shared" si="47"/>
        <v/>
      </c>
      <c r="N338" s="62" t="str">
        <f>IF(K338="","",VLOOKUP(K338,StatiLead[],2,FALSE))</f>
        <v/>
      </c>
      <c r="O338" s="63" t="str">
        <f t="shared" si="42"/>
        <v/>
      </c>
      <c r="P338" s="64">
        <f t="array" ref="P338">MAX(IF(Attività!$B$2:$B$1000=A338, Attività!$C$2:$C$1000))</f>
        <v>0</v>
      </c>
      <c r="Q338" s="64" t="str">
        <f t="shared" si="44"/>
        <v/>
      </c>
      <c r="R338" s="64">
        <f t="array" ref="R338">IFERROR(INDEX(Attività!$H$2:$H$1000, MATCH(P338, IF(Attività!$B$2:$B$1000=A338, Attività!$C$2:$C$1000), 0)), "")</f>
        <v>0</v>
      </c>
      <c r="S338" s="64" t="str">
        <f t="shared" si="43"/>
        <v/>
      </c>
      <c r="U338" s="58" t="str">
        <f t="shared" ca="1" si="45"/>
        <v/>
      </c>
      <c r="V338" s="57" t="str">
        <f t="shared" ca="1" si="46"/>
        <v/>
      </c>
    </row>
    <row r="339" spans="1:22" x14ac:dyDescent="0.25">
      <c r="A339" s="57" t="str">
        <f t="shared" si="40"/>
        <v/>
      </c>
      <c r="B339" s="58" t="str">
        <f t="shared" si="41"/>
        <v/>
      </c>
      <c r="J339" s="24">
        <f t="array" ref="J339">IFERROR(INDEX(Attività!$F$2:$F$1000, MATCH(P339, IF(Attività!$B$2:$B$1000=A339, Attività!$C$2:$C$1000), 0)), "")</f>
        <v>0</v>
      </c>
      <c r="K339" s="57" t="str">
        <f t="shared" si="47"/>
        <v/>
      </c>
      <c r="N339" s="62" t="str">
        <f>IF(K339="","",VLOOKUP(K339,StatiLead[],2,FALSE))</f>
        <v/>
      </c>
      <c r="O339" s="63" t="str">
        <f t="shared" si="42"/>
        <v/>
      </c>
      <c r="P339" s="64">
        <f t="array" ref="P339">MAX(IF(Attività!$B$2:$B$1000=A339, Attività!$C$2:$C$1000))</f>
        <v>0</v>
      </c>
      <c r="Q339" s="64" t="str">
        <f t="shared" si="44"/>
        <v/>
      </c>
      <c r="R339" s="64">
        <f t="array" ref="R339">IFERROR(INDEX(Attività!$H$2:$H$1000, MATCH(P339, IF(Attività!$B$2:$B$1000=A339, Attività!$C$2:$C$1000), 0)), "")</f>
        <v>0</v>
      </c>
      <c r="S339" s="64" t="str">
        <f t="shared" si="43"/>
        <v/>
      </c>
      <c r="U339" s="58" t="str">
        <f t="shared" ca="1" si="45"/>
        <v/>
      </c>
      <c r="V339" s="57" t="str">
        <f t="shared" ca="1" si="46"/>
        <v/>
      </c>
    </row>
    <row r="340" spans="1:22" x14ac:dyDescent="0.25">
      <c r="A340" s="57" t="str">
        <f t="shared" si="40"/>
        <v/>
      </c>
      <c r="B340" s="58" t="str">
        <f t="shared" si="41"/>
        <v/>
      </c>
      <c r="J340" s="24">
        <f t="array" ref="J340">IFERROR(INDEX(Attività!$F$2:$F$1000, MATCH(P340, IF(Attività!$B$2:$B$1000=A340, Attività!$C$2:$C$1000), 0)), "")</f>
        <v>0</v>
      </c>
      <c r="K340" s="57" t="str">
        <f t="shared" si="47"/>
        <v/>
      </c>
      <c r="N340" s="62" t="str">
        <f>IF(K340="","",VLOOKUP(K340,StatiLead[],2,FALSE))</f>
        <v/>
      </c>
      <c r="O340" s="63" t="str">
        <f t="shared" si="42"/>
        <v/>
      </c>
      <c r="P340" s="64">
        <f t="array" ref="P340">MAX(IF(Attività!$B$2:$B$1000=A340, Attività!$C$2:$C$1000))</f>
        <v>0</v>
      </c>
      <c r="Q340" s="64" t="str">
        <f t="shared" si="44"/>
        <v/>
      </c>
      <c r="R340" s="64">
        <f t="array" ref="R340">IFERROR(INDEX(Attività!$H$2:$H$1000, MATCH(P340, IF(Attività!$B$2:$B$1000=A340, Attività!$C$2:$C$1000), 0)), "")</f>
        <v>0</v>
      </c>
      <c r="S340" s="64" t="str">
        <f t="shared" si="43"/>
        <v/>
      </c>
      <c r="U340" s="58" t="str">
        <f t="shared" ca="1" si="45"/>
        <v/>
      </c>
      <c r="V340" s="57" t="str">
        <f t="shared" ca="1" si="46"/>
        <v/>
      </c>
    </row>
    <row r="341" spans="1:22" x14ac:dyDescent="0.25">
      <c r="A341" s="57" t="str">
        <f t="shared" si="40"/>
        <v/>
      </c>
      <c r="B341" s="58" t="str">
        <f t="shared" si="41"/>
        <v/>
      </c>
      <c r="J341" s="24">
        <f t="array" ref="J341">IFERROR(INDEX(Attività!$F$2:$F$1000, MATCH(P341, IF(Attività!$B$2:$B$1000=A341, Attività!$C$2:$C$1000), 0)), "")</f>
        <v>0</v>
      </c>
      <c r="K341" s="57" t="str">
        <f t="shared" si="47"/>
        <v/>
      </c>
      <c r="N341" s="62" t="str">
        <f>IF(K341="","",VLOOKUP(K341,StatiLead[],2,FALSE))</f>
        <v/>
      </c>
      <c r="O341" s="63" t="str">
        <f t="shared" si="42"/>
        <v/>
      </c>
      <c r="P341" s="64">
        <f t="array" ref="P341">MAX(IF(Attività!$B$2:$B$1000=A341, Attività!$C$2:$C$1000))</f>
        <v>0</v>
      </c>
      <c r="Q341" s="64" t="str">
        <f t="shared" si="44"/>
        <v/>
      </c>
      <c r="R341" s="64">
        <f t="array" ref="R341">IFERROR(INDEX(Attività!$H$2:$H$1000, MATCH(P341, IF(Attività!$B$2:$B$1000=A341, Attività!$C$2:$C$1000), 0)), "")</f>
        <v>0</v>
      </c>
      <c r="S341" s="64" t="str">
        <f t="shared" si="43"/>
        <v/>
      </c>
      <c r="U341" s="58" t="str">
        <f t="shared" ca="1" si="45"/>
        <v/>
      </c>
      <c r="V341" s="57" t="str">
        <f t="shared" ca="1" si="46"/>
        <v/>
      </c>
    </row>
    <row r="342" spans="1:22" x14ac:dyDescent="0.25">
      <c r="A342" s="57" t="str">
        <f t="shared" si="40"/>
        <v/>
      </c>
      <c r="B342" s="58" t="str">
        <f t="shared" si="41"/>
        <v/>
      </c>
      <c r="J342" s="24">
        <f t="array" ref="J342">IFERROR(INDEX(Attività!$F$2:$F$1000, MATCH(P342, IF(Attività!$B$2:$B$1000=A342, Attività!$C$2:$C$1000), 0)), "")</f>
        <v>0</v>
      </c>
      <c r="K342" s="57" t="str">
        <f t="shared" si="47"/>
        <v/>
      </c>
      <c r="N342" s="62" t="str">
        <f>IF(K342="","",VLOOKUP(K342,StatiLead[],2,FALSE))</f>
        <v/>
      </c>
      <c r="O342" s="63" t="str">
        <f t="shared" si="42"/>
        <v/>
      </c>
      <c r="P342" s="64">
        <f t="array" ref="P342">MAX(IF(Attività!$B$2:$B$1000=A342, Attività!$C$2:$C$1000))</f>
        <v>0</v>
      </c>
      <c r="Q342" s="64" t="str">
        <f t="shared" si="44"/>
        <v/>
      </c>
      <c r="R342" s="64">
        <f t="array" ref="R342">IFERROR(INDEX(Attività!$H$2:$H$1000, MATCH(P342, IF(Attività!$B$2:$B$1000=A342, Attività!$C$2:$C$1000), 0)), "")</f>
        <v>0</v>
      </c>
      <c r="S342" s="64" t="str">
        <f t="shared" si="43"/>
        <v/>
      </c>
      <c r="U342" s="58" t="str">
        <f t="shared" ca="1" si="45"/>
        <v/>
      </c>
      <c r="V342" s="57" t="str">
        <f t="shared" ca="1" si="46"/>
        <v/>
      </c>
    </row>
    <row r="343" spans="1:22" x14ac:dyDescent="0.25">
      <c r="A343" s="57" t="str">
        <f t="shared" si="40"/>
        <v/>
      </c>
      <c r="B343" s="58" t="str">
        <f t="shared" si="41"/>
        <v/>
      </c>
      <c r="J343" s="24">
        <f t="array" ref="J343">IFERROR(INDEX(Attività!$F$2:$F$1000, MATCH(P343, IF(Attività!$B$2:$B$1000=A343, Attività!$C$2:$C$1000), 0)), "")</f>
        <v>0</v>
      </c>
      <c r="K343" s="57" t="str">
        <f t="shared" si="47"/>
        <v/>
      </c>
      <c r="N343" s="62" t="str">
        <f>IF(K343="","",VLOOKUP(K343,StatiLead[],2,FALSE))</f>
        <v/>
      </c>
      <c r="O343" s="63" t="str">
        <f t="shared" si="42"/>
        <v/>
      </c>
      <c r="P343" s="64">
        <f t="array" ref="P343">MAX(IF(Attività!$B$2:$B$1000=A343, Attività!$C$2:$C$1000))</f>
        <v>0</v>
      </c>
      <c r="Q343" s="64" t="str">
        <f t="shared" si="44"/>
        <v/>
      </c>
      <c r="R343" s="64">
        <f t="array" ref="R343">IFERROR(INDEX(Attività!$H$2:$H$1000, MATCH(P343, IF(Attività!$B$2:$B$1000=A343, Attività!$C$2:$C$1000), 0)), "")</f>
        <v>0</v>
      </c>
      <c r="S343" s="64" t="str">
        <f t="shared" si="43"/>
        <v/>
      </c>
      <c r="U343" s="58" t="str">
        <f t="shared" ca="1" si="45"/>
        <v/>
      </c>
      <c r="V343" s="57" t="str">
        <f t="shared" ca="1" si="46"/>
        <v/>
      </c>
    </row>
    <row r="344" spans="1:22" x14ac:dyDescent="0.25">
      <c r="A344" s="57" t="str">
        <f t="shared" si="40"/>
        <v/>
      </c>
      <c r="B344" s="58" t="str">
        <f t="shared" si="41"/>
        <v/>
      </c>
      <c r="J344" s="24">
        <f t="array" ref="J344">IFERROR(INDEX(Attività!$F$2:$F$1000, MATCH(P344, IF(Attività!$B$2:$B$1000=A344, Attività!$C$2:$C$1000), 0)), "")</f>
        <v>0</v>
      </c>
      <c r="K344" s="57" t="str">
        <f t="shared" si="47"/>
        <v/>
      </c>
      <c r="N344" s="62" t="str">
        <f>IF(K344="","",VLOOKUP(K344,StatiLead[],2,FALSE))</f>
        <v/>
      </c>
      <c r="O344" s="63" t="str">
        <f t="shared" si="42"/>
        <v/>
      </c>
      <c r="P344" s="64">
        <f t="array" ref="P344">MAX(IF(Attività!$B$2:$B$1000=A344, Attività!$C$2:$C$1000))</f>
        <v>0</v>
      </c>
      <c r="Q344" s="64" t="str">
        <f t="shared" si="44"/>
        <v/>
      </c>
      <c r="R344" s="64">
        <f t="array" ref="R344">IFERROR(INDEX(Attività!$H$2:$H$1000, MATCH(P344, IF(Attività!$B$2:$B$1000=A344, Attività!$C$2:$C$1000), 0)), "")</f>
        <v>0</v>
      </c>
      <c r="S344" s="64" t="str">
        <f t="shared" si="43"/>
        <v/>
      </c>
      <c r="U344" s="58" t="str">
        <f t="shared" ca="1" si="45"/>
        <v/>
      </c>
      <c r="V344" s="57" t="str">
        <f t="shared" ca="1" si="46"/>
        <v/>
      </c>
    </row>
    <row r="345" spans="1:22" x14ac:dyDescent="0.25">
      <c r="A345" s="57" t="str">
        <f t="shared" si="40"/>
        <v/>
      </c>
      <c r="B345" s="58" t="str">
        <f t="shared" si="41"/>
        <v/>
      </c>
      <c r="J345" s="24">
        <f t="array" ref="J345">IFERROR(INDEX(Attività!$F$2:$F$1000, MATCH(P345, IF(Attività!$B$2:$B$1000=A345, Attività!$C$2:$C$1000), 0)), "")</f>
        <v>0</v>
      </c>
      <c r="K345" s="57" t="str">
        <f t="shared" si="47"/>
        <v/>
      </c>
      <c r="N345" s="62" t="str">
        <f>IF(K345="","",VLOOKUP(K345,StatiLead[],2,FALSE))</f>
        <v/>
      </c>
      <c r="O345" s="63" t="str">
        <f t="shared" si="42"/>
        <v/>
      </c>
      <c r="P345" s="64">
        <f t="array" ref="P345">MAX(IF(Attività!$B$2:$B$1000=A345, Attività!$C$2:$C$1000))</f>
        <v>0</v>
      </c>
      <c r="Q345" s="64" t="str">
        <f t="shared" si="44"/>
        <v/>
      </c>
      <c r="R345" s="64">
        <f t="array" ref="R345">IFERROR(INDEX(Attività!$H$2:$H$1000, MATCH(P345, IF(Attività!$B$2:$B$1000=A345, Attività!$C$2:$C$1000), 0)), "")</f>
        <v>0</v>
      </c>
      <c r="S345" s="64" t="str">
        <f t="shared" si="43"/>
        <v/>
      </c>
      <c r="U345" s="58" t="str">
        <f t="shared" ca="1" si="45"/>
        <v/>
      </c>
      <c r="V345" s="57" t="str">
        <f t="shared" ca="1" si="46"/>
        <v/>
      </c>
    </row>
    <row r="346" spans="1:22" x14ac:dyDescent="0.25">
      <c r="A346" s="57" t="str">
        <f t="shared" si="40"/>
        <v/>
      </c>
      <c r="B346" s="58" t="str">
        <f t="shared" si="41"/>
        <v/>
      </c>
      <c r="J346" s="24">
        <f t="array" ref="J346">IFERROR(INDEX(Attività!$F$2:$F$1000, MATCH(P346, IF(Attività!$B$2:$B$1000=A346, Attività!$C$2:$C$1000), 0)), "")</f>
        <v>0</v>
      </c>
      <c r="K346" s="57" t="str">
        <f t="shared" si="47"/>
        <v/>
      </c>
      <c r="N346" s="62" t="str">
        <f>IF(K346="","",VLOOKUP(K346,StatiLead[],2,FALSE))</f>
        <v/>
      </c>
      <c r="O346" s="63" t="str">
        <f t="shared" si="42"/>
        <v/>
      </c>
      <c r="P346" s="64">
        <f t="array" ref="P346">MAX(IF(Attività!$B$2:$B$1000=A346, Attività!$C$2:$C$1000))</f>
        <v>0</v>
      </c>
      <c r="Q346" s="64" t="str">
        <f t="shared" si="44"/>
        <v/>
      </c>
      <c r="R346" s="64">
        <f t="array" ref="R346">IFERROR(INDEX(Attività!$H$2:$H$1000, MATCH(P346, IF(Attività!$B$2:$B$1000=A346, Attività!$C$2:$C$1000), 0)), "")</f>
        <v>0</v>
      </c>
      <c r="S346" s="64" t="str">
        <f t="shared" si="43"/>
        <v/>
      </c>
      <c r="U346" s="58" t="str">
        <f t="shared" ca="1" si="45"/>
        <v/>
      </c>
      <c r="V346" s="57" t="str">
        <f t="shared" ca="1" si="46"/>
        <v/>
      </c>
    </row>
    <row r="347" spans="1:22" x14ac:dyDescent="0.25">
      <c r="A347" s="57" t="str">
        <f t="shared" si="40"/>
        <v/>
      </c>
      <c r="B347" s="58" t="str">
        <f t="shared" si="41"/>
        <v/>
      </c>
      <c r="J347" s="24">
        <f t="array" ref="J347">IFERROR(INDEX(Attività!$F$2:$F$1000, MATCH(P347, IF(Attività!$B$2:$B$1000=A347, Attività!$C$2:$C$1000), 0)), "")</f>
        <v>0</v>
      </c>
      <c r="K347" s="57" t="str">
        <f t="shared" si="47"/>
        <v/>
      </c>
      <c r="N347" s="62" t="str">
        <f>IF(K347="","",VLOOKUP(K347,StatiLead[],2,FALSE))</f>
        <v/>
      </c>
      <c r="O347" s="63" t="str">
        <f t="shared" si="42"/>
        <v/>
      </c>
      <c r="P347" s="64">
        <f t="array" ref="P347">MAX(IF(Attività!$B$2:$B$1000=A347, Attività!$C$2:$C$1000))</f>
        <v>0</v>
      </c>
      <c r="Q347" s="64" t="str">
        <f t="shared" si="44"/>
        <v/>
      </c>
      <c r="R347" s="64">
        <f t="array" ref="R347">IFERROR(INDEX(Attività!$H$2:$H$1000, MATCH(P347, IF(Attività!$B$2:$B$1000=A347, Attività!$C$2:$C$1000), 0)), "")</f>
        <v>0</v>
      </c>
      <c r="S347" s="64" t="str">
        <f t="shared" si="43"/>
        <v/>
      </c>
      <c r="U347" s="58" t="str">
        <f t="shared" ca="1" si="45"/>
        <v/>
      </c>
      <c r="V347" s="57" t="str">
        <f t="shared" ca="1" si="46"/>
        <v/>
      </c>
    </row>
    <row r="348" spans="1:22" x14ac:dyDescent="0.25">
      <c r="A348" s="57" t="str">
        <f t="shared" si="40"/>
        <v/>
      </c>
      <c r="B348" s="58" t="str">
        <f t="shared" si="41"/>
        <v/>
      </c>
      <c r="J348" s="24">
        <f t="array" ref="J348">IFERROR(INDEX(Attività!$F$2:$F$1000, MATCH(P348, IF(Attività!$B$2:$B$1000=A348, Attività!$C$2:$C$1000), 0)), "")</f>
        <v>0</v>
      </c>
      <c r="K348" s="57" t="str">
        <f t="shared" si="47"/>
        <v/>
      </c>
      <c r="N348" s="62" t="str">
        <f>IF(K348="","",VLOOKUP(K348,StatiLead[],2,FALSE))</f>
        <v/>
      </c>
      <c r="O348" s="63" t="str">
        <f t="shared" si="42"/>
        <v/>
      </c>
      <c r="P348" s="64">
        <f t="array" ref="P348">MAX(IF(Attività!$B$2:$B$1000=A348, Attività!$C$2:$C$1000))</f>
        <v>0</v>
      </c>
      <c r="Q348" s="64" t="str">
        <f t="shared" si="44"/>
        <v/>
      </c>
      <c r="R348" s="64">
        <f t="array" ref="R348">IFERROR(INDEX(Attività!$H$2:$H$1000, MATCH(P348, IF(Attività!$B$2:$B$1000=A348, Attività!$C$2:$C$1000), 0)), "")</f>
        <v>0</v>
      </c>
      <c r="S348" s="64" t="str">
        <f t="shared" si="43"/>
        <v/>
      </c>
      <c r="U348" s="58" t="str">
        <f t="shared" ca="1" si="45"/>
        <v/>
      </c>
      <c r="V348" s="57" t="str">
        <f t="shared" ca="1" si="46"/>
        <v/>
      </c>
    </row>
    <row r="349" spans="1:22" x14ac:dyDescent="0.25">
      <c r="A349" s="57" t="str">
        <f t="shared" si="40"/>
        <v/>
      </c>
      <c r="B349" s="58" t="str">
        <f t="shared" si="41"/>
        <v/>
      </c>
      <c r="J349" s="24">
        <f t="array" ref="J349">IFERROR(INDEX(Attività!$F$2:$F$1000, MATCH(P349, IF(Attività!$B$2:$B$1000=A349, Attività!$C$2:$C$1000), 0)), "")</f>
        <v>0</v>
      </c>
      <c r="K349" s="57" t="str">
        <f t="shared" si="47"/>
        <v/>
      </c>
      <c r="N349" s="62" t="str">
        <f>IF(K349="","",VLOOKUP(K349,StatiLead[],2,FALSE))</f>
        <v/>
      </c>
      <c r="O349" s="63" t="str">
        <f t="shared" si="42"/>
        <v/>
      </c>
      <c r="P349" s="64">
        <f t="array" ref="P349">MAX(IF(Attività!$B$2:$B$1000=A349, Attività!$C$2:$C$1000))</f>
        <v>0</v>
      </c>
      <c r="Q349" s="64" t="str">
        <f t="shared" si="44"/>
        <v/>
      </c>
      <c r="R349" s="64">
        <f t="array" ref="R349">IFERROR(INDEX(Attività!$H$2:$H$1000, MATCH(P349, IF(Attività!$B$2:$B$1000=A349, Attività!$C$2:$C$1000), 0)), "")</f>
        <v>0</v>
      </c>
      <c r="S349" s="64" t="str">
        <f t="shared" si="43"/>
        <v/>
      </c>
      <c r="U349" s="58" t="str">
        <f t="shared" ca="1" si="45"/>
        <v/>
      </c>
      <c r="V349" s="57" t="str">
        <f t="shared" ca="1" si="46"/>
        <v/>
      </c>
    </row>
    <row r="350" spans="1:22" x14ac:dyDescent="0.25">
      <c r="A350" s="57" t="str">
        <f t="shared" si="40"/>
        <v/>
      </c>
      <c r="B350" s="58" t="str">
        <f t="shared" si="41"/>
        <v/>
      </c>
      <c r="J350" s="24">
        <f t="array" ref="J350">IFERROR(INDEX(Attività!$F$2:$F$1000, MATCH(P350, IF(Attività!$B$2:$B$1000=A350, Attività!$C$2:$C$1000), 0)), "")</f>
        <v>0</v>
      </c>
      <c r="K350" s="57" t="str">
        <f t="shared" si="47"/>
        <v/>
      </c>
      <c r="N350" s="62" t="str">
        <f>IF(K350="","",VLOOKUP(K350,StatiLead[],2,FALSE))</f>
        <v/>
      </c>
      <c r="O350" s="63" t="str">
        <f t="shared" si="42"/>
        <v/>
      </c>
      <c r="P350" s="64">
        <f t="array" ref="P350">MAX(IF(Attività!$B$2:$B$1000=A350, Attività!$C$2:$C$1000))</f>
        <v>0</v>
      </c>
      <c r="Q350" s="64" t="str">
        <f t="shared" si="44"/>
        <v/>
      </c>
      <c r="R350" s="64">
        <f t="array" ref="R350">IFERROR(INDEX(Attività!$H$2:$H$1000, MATCH(P350, IF(Attività!$B$2:$B$1000=A350, Attività!$C$2:$C$1000), 0)), "")</f>
        <v>0</v>
      </c>
      <c r="S350" s="64" t="str">
        <f t="shared" si="43"/>
        <v/>
      </c>
      <c r="U350" s="58" t="str">
        <f t="shared" ca="1" si="45"/>
        <v/>
      </c>
      <c r="V350" s="57" t="str">
        <f t="shared" ca="1" si="46"/>
        <v/>
      </c>
    </row>
    <row r="351" spans="1:22" x14ac:dyDescent="0.25">
      <c r="A351" s="57" t="str">
        <f t="shared" si="40"/>
        <v/>
      </c>
      <c r="B351" s="58" t="str">
        <f t="shared" si="41"/>
        <v/>
      </c>
      <c r="J351" s="24">
        <f t="array" ref="J351">IFERROR(INDEX(Attività!$F$2:$F$1000, MATCH(P351, IF(Attività!$B$2:$B$1000=A351, Attività!$C$2:$C$1000), 0)), "")</f>
        <v>0</v>
      </c>
      <c r="K351" s="57" t="str">
        <f t="shared" si="47"/>
        <v/>
      </c>
      <c r="N351" s="62" t="str">
        <f>IF(K351="","",VLOOKUP(K351,StatiLead[],2,FALSE))</f>
        <v/>
      </c>
      <c r="O351" s="63" t="str">
        <f t="shared" si="42"/>
        <v/>
      </c>
      <c r="P351" s="64">
        <f t="array" ref="P351">MAX(IF(Attività!$B$2:$B$1000=A351, Attività!$C$2:$C$1000))</f>
        <v>0</v>
      </c>
      <c r="Q351" s="64" t="str">
        <f t="shared" si="44"/>
        <v/>
      </c>
      <c r="R351" s="64">
        <f t="array" ref="R351">IFERROR(INDEX(Attività!$H$2:$H$1000, MATCH(P351, IF(Attività!$B$2:$B$1000=A351, Attività!$C$2:$C$1000), 0)), "")</f>
        <v>0</v>
      </c>
      <c r="S351" s="64" t="str">
        <f t="shared" si="43"/>
        <v/>
      </c>
      <c r="U351" s="58" t="str">
        <f t="shared" ca="1" si="45"/>
        <v/>
      </c>
      <c r="V351" s="57" t="str">
        <f t="shared" ca="1" si="46"/>
        <v/>
      </c>
    </row>
    <row r="352" spans="1:22" x14ac:dyDescent="0.25">
      <c r="A352" s="57" t="str">
        <f t="shared" si="40"/>
        <v/>
      </c>
      <c r="B352" s="58" t="str">
        <f t="shared" si="41"/>
        <v/>
      </c>
      <c r="J352" s="24">
        <f t="array" ref="J352">IFERROR(INDEX(Attività!$F$2:$F$1000, MATCH(P352, IF(Attività!$B$2:$B$1000=A352, Attività!$C$2:$C$1000), 0)), "")</f>
        <v>0</v>
      </c>
      <c r="K352" s="57" t="str">
        <f t="shared" si="47"/>
        <v/>
      </c>
      <c r="N352" s="62" t="str">
        <f>IF(K352="","",VLOOKUP(K352,StatiLead[],2,FALSE))</f>
        <v/>
      </c>
      <c r="O352" s="63" t="str">
        <f t="shared" si="42"/>
        <v/>
      </c>
      <c r="P352" s="64">
        <f t="array" ref="P352">MAX(IF(Attività!$B$2:$B$1000=A352, Attività!$C$2:$C$1000))</f>
        <v>0</v>
      </c>
      <c r="Q352" s="64" t="str">
        <f t="shared" si="44"/>
        <v/>
      </c>
      <c r="R352" s="64">
        <f t="array" ref="R352">IFERROR(INDEX(Attività!$H$2:$H$1000, MATCH(P352, IF(Attività!$B$2:$B$1000=A352, Attività!$C$2:$C$1000), 0)), "")</f>
        <v>0</v>
      </c>
      <c r="S352" s="64" t="str">
        <f t="shared" si="43"/>
        <v/>
      </c>
      <c r="U352" s="58" t="str">
        <f t="shared" ca="1" si="45"/>
        <v/>
      </c>
      <c r="V352" s="57" t="str">
        <f t="shared" ca="1" si="46"/>
        <v/>
      </c>
    </row>
    <row r="353" spans="1:22" x14ac:dyDescent="0.25">
      <c r="A353" s="57" t="str">
        <f t="shared" si="40"/>
        <v/>
      </c>
      <c r="B353" s="58" t="str">
        <f t="shared" si="41"/>
        <v/>
      </c>
      <c r="J353" s="24">
        <f t="array" ref="J353">IFERROR(INDEX(Attività!$F$2:$F$1000, MATCH(P353, IF(Attività!$B$2:$B$1000=A353, Attività!$C$2:$C$1000), 0)), "")</f>
        <v>0</v>
      </c>
      <c r="K353" s="57" t="str">
        <f t="shared" si="47"/>
        <v/>
      </c>
      <c r="N353" s="62" t="str">
        <f>IF(K353="","",VLOOKUP(K353,StatiLead[],2,FALSE))</f>
        <v/>
      </c>
      <c r="O353" s="63" t="str">
        <f t="shared" si="42"/>
        <v/>
      </c>
      <c r="P353" s="64">
        <f t="array" ref="P353">MAX(IF(Attività!$B$2:$B$1000=A353, Attività!$C$2:$C$1000))</f>
        <v>0</v>
      </c>
      <c r="Q353" s="64" t="str">
        <f t="shared" si="44"/>
        <v/>
      </c>
      <c r="R353" s="64">
        <f t="array" ref="R353">IFERROR(INDEX(Attività!$H$2:$H$1000, MATCH(P353, IF(Attività!$B$2:$B$1000=A353, Attività!$C$2:$C$1000), 0)), "")</f>
        <v>0</v>
      </c>
      <c r="S353" s="64" t="str">
        <f t="shared" si="43"/>
        <v/>
      </c>
      <c r="U353" s="58" t="str">
        <f t="shared" ca="1" si="45"/>
        <v/>
      </c>
      <c r="V353" s="57" t="str">
        <f t="shared" ca="1" si="46"/>
        <v/>
      </c>
    </row>
    <row r="354" spans="1:22" x14ac:dyDescent="0.25">
      <c r="A354" s="57" t="str">
        <f t="shared" si="40"/>
        <v/>
      </c>
      <c r="B354" s="58" t="str">
        <f t="shared" si="41"/>
        <v/>
      </c>
      <c r="J354" s="24">
        <f t="array" ref="J354">IFERROR(INDEX(Attività!$F$2:$F$1000, MATCH(P354, IF(Attività!$B$2:$B$1000=A354, Attività!$C$2:$C$1000), 0)), "")</f>
        <v>0</v>
      </c>
      <c r="K354" s="57" t="str">
        <f t="shared" si="47"/>
        <v/>
      </c>
      <c r="N354" s="62" t="str">
        <f>IF(K354="","",VLOOKUP(K354,StatiLead[],2,FALSE))</f>
        <v/>
      </c>
      <c r="O354" s="63" t="str">
        <f t="shared" si="42"/>
        <v/>
      </c>
      <c r="P354" s="64">
        <f t="array" ref="P354">MAX(IF(Attività!$B$2:$B$1000=A354, Attività!$C$2:$C$1000))</f>
        <v>0</v>
      </c>
      <c r="Q354" s="64" t="str">
        <f t="shared" si="44"/>
        <v/>
      </c>
      <c r="R354" s="64">
        <f t="array" ref="R354">IFERROR(INDEX(Attività!$H$2:$H$1000, MATCH(P354, IF(Attività!$B$2:$B$1000=A354, Attività!$C$2:$C$1000), 0)), "")</f>
        <v>0</v>
      </c>
      <c r="S354" s="64" t="str">
        <f t="shared" si="43"/>
        <v/>
      </c>
      <c r="U354" s="58" t="str">
        <f t="shared" ca="1" si="45"/>
        <v/>
      </c>
      <c r="V354" s="57" t="str">
        <f t="shared" ca="1" si="46"/>
        <v/>
      </c>
    </row>
    <row r="355" spans="1:22" x14ac:dyDescent="0.25">
      <c r="A355" s="57" t="str">
        <f t="shared" si="40"/>
        <v/>
      </c>
      <c r="B355" s="58" t="str">
        <f t="shared" si="41"/>
        <v/>
      </c>
      <c r="J355" s="24">
        <f t="array" ref="J355">IFERROR(INDEX(Attività!$F$2:$F$1000, MATCH(P355, IF(Attività!$B$2:$B$1000=A355, Attività!$C$2:$C$1000), 0)), "")</f>
        <v>0</v>
      </c>
      <c r="K355" s="57" t="str">
        <f t="shared" si="47"/>
        <v/>
      </c>
      <c r="N355" s="62" t="str">
        <f>IF(K355="","",VLOOKUP(K355,StatiLead[],2,FALSE))</f>
        <v/>
      </c>
      <c r="O355" s="63" t="str">
        <f t="shared" si="42"/>
        <v/>
      </c>
      <c r="P355" s="64">
        <f t="array" ref="P355">MAX(IF(Attività!$B$2:$B$1000=A355, Attività!$C$2:$C$1000))</f>
        <v>0</v>
      </c>
      <c r="Q355" s="64" t="str">
        <f t="shared" si="44"/>
        <v/>
      </c>
      <c r="R355" s="64">
        <f t="array" ref="R355">IFERROR(INDEX(Attività!$H$2:$H$1000, MATCH(P355, IF(Attività!$B$2:$B$1000=A355, Attività!$C$2:$C$1000), 0)), "")</f>
        <v>0</v>
      </c>
      <c r="S355" s="64" t="str">
        <f t="shared" si="43"/>
        <v/>
      </c>
      <c r="U355" s="58" t="str">
        <f t="shared" ca="1" si="45"/>
        <v/>
      </c>
      <c r="V355" s="57" t="str">
        <f t="shared" ca="1" si="46"/>
        <v/>
      </c>
    </row>
    <row r="356" spans="1:22" x14ac:dyDescent="0.25">
      <c r="A356" s="57" t="str">
        <f t="shared" si="40"/>
        <v/>
      </c>
      <c r="B356" s="58" t="str">
        <f t="shared" si="41"/>
        <v/>
      </c>
      <c r="J356" s="24">
        <f t="array" ref="J356">IFERROR(INDEX(Attività!$F$2:$F$1000, MATCH(P356, IF(Attività!$B$2:$B$1000=A356, Attività!$C$2:$C$1000), 0)), "")</f>
        <v>0</v>
      </c>
      <c r="K356" s="57" t="str">
        <f t="shared" si="47"/>
        <v/>
      </c>
      <c r="N356" s="62" t="str">
        <f>IF(K356="","",VLOOKUP(K356,StatiLead[],2,FALSE))</f>
        <v/>
      </c>
      <c r="O356" s="63" t="str">
        <f t="shared" si="42"/>
        <v/>
      </c>
      <c r="P356" s="64">
        <f t="array" ref="P356">MAX(IF(Attività!$B$2:$B$1000=A356, Attività!$C$2:$C$1000))</f>
        <v>0</v>
      </c>
      <c r="Q356" s="64" t="str">
        <f t="shared" si="44"/>
        <v/>
      </c>
      <c r="R356" s="64">
        <f t="array" ref="R356">IFERROR(INDEX(Attività!$H$2:$H$1000, MATCH(P356, IF(Attività!$B$2:$B$1000=A356, Attività!$C$2:$C$1000), 0)), "")</f>
        <v>0</v>
      </c>
      <c r="S356" s="64" t="str">
        <f t="shared" si="43"/>
        <v/>
      </c>
      <c r="U356" s="58" t="str">
        <f t="shared" ca="1" si="45"/>
        <v/>
      </c>
      <c r="V356" s="57" t="str">
        <f t="shared" ca="1" si="46"/>
        <v/>
      </c>
    </row>
    <row r="357" spans="1:22" x14ac:dyDescent="0.25">
      <c r="A357" s="57" t="str">
        <f t="shared" si="40"/>
        <v/>
      </c>
      <c r="B357" s="58" t="str">
        <f t="shared" si="41"/>
        <v/>
      </c>
      <c r="J357" s="24">
        <f t="array" ref="J357">IFERROR(INDEX(Attività!$F$2:$F$1000, MATCH(P357, IF(Attività!$B$2:$B$1000=A357, Attività!$C$2:$C$1000), 0)), "")</f>
        <v>0</v>
      </c>
      <c r="K357" s="57" t="str">
        <f t="shared" si="47"/>
        <v/>
      </c>
      <c r="N357" s="62" t="str">
        <f>IF(K357="","",VLOOKUP(K357,StatiLead[],2,FALSE))</f>
        <v/>
      </c>
      <c r="O357" s="63" t="str">
        <f t="shared" si="42"/>
        <v/>
      </c>
      <c r="P357" s="64">
        <f t="array" ref="P357">MAX(IF(Attività!$B$2:$B$1000=A357, Attività!$C$2:$C$1000))</f>
        <v>0</v>
      </c>
      <c r="Q357" s="64" t="str">
        <f t="shared" si="44"/>
        <v/>
      </c>
      <c r="R357" s="64">
        <f t="array" ref="R357">IFERROR(INDEX(Attività!$H$2:$H$1000, MATCH(P357, IF(Attività!$B$2:$B$1000=A357, Attività!$C$2:$C$1000), 0)), "")</f>
        <v>0</v>
      </c>
      <c r="S357" s="64" t="str">
        <f t="shared" si="43"/>
        <v/>
      </c>
      <c r="U357" s="58" t="str">
        <f t="shared" ca="1" si="45"/>
        <v/>
      </c>
      <c r="V357" s="57" t="str">
        <f t="shared" ca="1" si="46"/>
        <v/>
      </c>
    </row>
    <row r="358" spans="1:22" x14ac:dyDescent="0.25">
      <c r="A358" s="57" t="str">
        <f t="shared" si="40"/>
        <v/>
      </c>
      <c r="B358" s="58" t="str">
        <f t="shared" si="41"/>
        <v/>
      </c>
      <c r="J358" s="24">
        <f t="array" ref="J358">IFERROR(INDEX(Attività!$F$2:$F$1000, MATCH(P358, IF(Attività!$B$2:$B$1000=A358, Attività!$C$2:$C$1000), 0)), "")</f>
        <v>0</v>
      </c>
      <c r="K358" s="57" t="str">
        <f t="shared" si="47"/>
        <v/>
      </c>
      <c r="N358" s="62" t="str">
        <f>IF(K358="","",VLOOKUP(K358,StatiLead[],2,FALSE))</f>
        <v/>
      </c>
      <c r="O358" s="63" t="str">
        <f t="shared" si="42"/>
        <v/>
      </c>
      <c r="P358" s="64">
        <f t="array" ref="P358">MAX(IF(Attività!$B$2:$B$1000=A358, Attività!$C$2:$C$1000))</f>
        <v>0</v>
      </c>
      <c r="Q358" s="64" t="str">
        <f t="shared" si="44"/>
        <v/>
      </c>
      <c r="R358" s="64">
        <f t="array" ref="R358">IFERROR(INDEX(Attività!$H$2:$H$1000, MATCH(P358, IF(Attività!$B$2:$B$1000=A358, Attività!$C$2:$C$1000), 0)), "")</f>
        <v>0</v>
      </c>
      <c r="S358" s="64" t="str">
        <f t="shared" si="43"/>
        <v/>
      </c>
      <c r="U358" s="58" t="str">
        <f t="shared" ca="1" si="45"/>
        <v/>
      </c>
      <c r="V358" s="57" t="str">
        <f t="shared" ca="1" si="46"/>
        <v/>
      </c>
    </row>
    <row r="359" spans="1:22" x14ac:dyDescent="0.25">
      <c r="A359" s="57" t="str">
        <f t="shared" si="40"/>
        <v/>
      </c>
      <c r="B359" s="58" t="str">
        <f t="shared" si="41"/>
        <v/>
      </c>
      <c r="J359" s="24">
        <f t="array" ref="J359">IFERROR(INDEX(Attività!$F$2:$F$1000, MATCH(P359, IF(Attività!$B$2:$B$1000=A359, Attività!$C$2:$C$1000), 0)), "")</f>
        <v>0</v>
      </c>
      <c r="K359" s="57" t="str">
        <f t="shared" si="47"/>
        <v/>
      </c>
      <c r="N359" s="62" t="str">
        <f>IF(K359="","",VLOOKUP(K359,StatiLead[],2,FALSE))</f>
        <v/>
      </c>
      <c r="O359" s="63" t="str">
        <f t="shared" si="42"/>
        <v/>
      </c>
      <c r="P359" s="64">
        <f t="array" ref="P359">MAX(IF(Attività!$B$2:$B$1000=A359, Attività!$C$2:$C$1000))</f>
        <v>0</v>
      </c>
      <c r="Q359" s="64" t="str">
        <f t="shared" si="44"/>
        <v/>
      </c>
      <c r="R359" s="64">
        <f t="array" ref="R359">IFERROR(INDEX(Attività!$H$2:$H$1000, MATCH(P359, IF(Attività!$B$2:$B$1000=A359, Attività!$C$2:$C$1000), 0)), "")</f>
        <v>0</v>
      </c>
      <c r="S359" s="64" t="str">
        <f t="shared" si="43"/>
        <v/>
      </c>
      <c r="U359" s="58" t="str">
        <f t="shared" ca="1" si="45"/>
        <v/>
      </c>
      <c r="V359" s="57" t="str">
        <f t="shared" ca="1" si="46"/>
        <v/>
      </c>
    </row>
    <row r="360" spans="1:22" x14ac:dyDescent="0.25">
      <c r="A360" s="57" t="str">
        <f t="shared" si="40"/>
        <v/>
      </c>
      <c r="B360" s="58" t="str">
        <f t="shared" si="41"/>
        <v/>
      </c>
      <c r="J360" s="24">
        <f t="array" ref="J360">IFERROR(INDEX(Attività!$F$2:$F$1000, MATCH(P360, IF(Attività!$B$2:$B$1000=A360, Attività!$C$2:$C$1000), 0)), "")</f>
        <v>0</v>
      </c>
      <c r="K360" s="57" t="str">
        <f t="shared" si="47"/>
        <v/>
      </c>
      <c r="N360" s="62" t="str">
        <f>IF(K360="","",VLOOKUP(K360,StatiLead[],2,FALSE))</f>
        <v/>
      </c>
      <c r="O360" s="63" t="str">
        <f t="shared" si="42"/>
        <v/>
      </c>
      <c r="P360" s="64">
        <f t="array" ref="P360">MAX(IF(Attività!$B$2:$B$1000=A360, Attività!$C$2:$C$1000))</f>
        <v>0</v>
      </c>
      <c r="Q360" s="64" t="str">
        <f t="shared" si="44"/>
        <v/>
      </c>
      <c r="R360" s="64">
        <f t="array" ref="R360">IFERROR(INDEX(Attività!$H$2:$H$1000, MATCH(P360, IF(Attività!$B$2:$B$1000=A360, Attività!$C$2:$C$1000), 0)), "")</f>
        <v>0</v>
      </c>
      <c r="S360" s="64" t="str">
        <f t="shared" si="43"/>
        <v/>
      </c>
      <c r="U360" s="58" t="str">
        <f t="shared" ca="1" si="45"/>
        <v/>
      </c>
      <c r="V360" s="57" t="str">
        <f t="shared" ca="1" si="46"/>
        <v/>
      </c>
    </row>
    <row r="361" spans="1:22" x14ac:dyDescent="0.25">
      <c r="A361" s="57" t="str">
        <f t="shared" si="40"/>
        <v/>
      </c>
      <c r="B361" s="58" t="str">
        <f t="shared" si="41"/>
        <v/>
      </c>
      <c r="J361" s="24">
        <f t="array" ref="J361">IFERROR(INDEX(Attività!$F$2:$F$1000, MATCH(P361, IF(Attività!$B$2:$B$1000=A361, Attività!$C$2:$C$1000), 0)), "")</f>
        <v>0</v>
      </c>
      <c r="K361" s="57" t="str">
        <f t="shared" si="47"/>
        <v/>
      </c>
      <c r="N361" s="62" t="str">
        <f>IF(K361="","",VLOOKUP(K361,StatiLead[],2,FALSE))</f>
        <v/>
      </c>
      <c r="O361" s="63" t="str">
        <f t="shared" si="42"/>
        <v/>
      </c>
      <c r="P361" s="64">
        <f t="array" ref="P361">MAX(IF(Attività!$B$2:$B$1000=A361, Attività!$C$2:$C$1000))</f>
        <v>0</v>
      </c>
      <c r="Q361" s="64" t="str">
        <f t="shared" si="44"/>
        <v/>
      </c>
      <c r="R361" s="64">
        <f t="array" ref="R361">IFERROR(INDEX(Attività!$H$2:$H$1000, MATCH(P361, IF(Attività!$B$2:$B$1000=A361, Attività!$C$2:$C$1000), 0)), "")</f>
        <v>0</v>
      </c>
      <c r="S361" s="64" t="str">
        <f t="shared" si="43"/>
        <v/>
      </c>
      <c r="U361" s="58" t="str">
        <f t="shared" ca="1" si="45"/>
        <v/>
      </c>
      <c r="V361" s="57" t="str">
        <f t="shared" ca="1" si="46"/>
        <v/>
      </c>
    </row>
    <row r="362" spans="1:22" x14ac:dyDescent="0.25">
      <c r="A362" s="57" t="str">
        <f t="shared" si="40"/>
        <v/>
      </c>
      <c r="B362" s="58" t="str">
        <f t="shared" si="41"/>
        <v/>
      </c>
      <c r="J362" s="24">
        <f t="array" ref="J362">IFERROR(INDEX(Attività!$F$2:$F$1000, MATCH(P362, IF(Attività!$B$2:$B$1000=A362, Attività!$C$2:$C$1000), 0)), "")</f>
        <v>0</v>
      </c>
      <c r="K362" s="57" t="str">
        <f t="shared" si="47"/>
        <v/>
      </c>
      <c r="N362" s="62" t="str">
        <f>IF(K362="","",VLOOKUP(K362,StatiLead[],2,FALSE))</f>
        <v/>
      </c>
      <c r="O362" s="63" t="str">
        <f t="shared" si="42"/>
        <v/>
      </c>
      <c r="P362" s="64">
        <f t="array" ref="P362">MAX(IF(Attività!$B$2:$B$1000=A362, Attività!$C$2:$C$1000))</f>
        <v>0</v>
      </c>
      <c r="Q362" s="64" t="str">
        <f t="shared" si="44"/>
        <v/>
      </c>
      <c r="R362" s="64">
        <f t="array" ref="R362">IFERROR(INDEX(Attività!$H$2:$H$1000, MATCH(P362, IF(Attività!$B$2:$B$1000=A362, Attività!$C$2:$C$1000), 0)), "")</f>
        <v>0</v>
      </c>
      <c r="S362" s="64" t="str">
        <f t="shared" si="43"/>
        <v/>
      </c>
      <c r="U362" s="58" t="str">
        <f t="shared" ca="1" si="45"/>
        <v/>
      </c>
      <c r="V362" s="57" t="str">
        <f t="shared" ca="1" si="46"/>
        <v/>
      </c>
    </row>
    <row r="363" spans="1:22" x14ac:dyDescent="0.25">
      <c r="A363" s="57" t="str">
        <f t="shared" si="40"/>
        <v/>
      </c>
      <c r="B363" s="58" t="str">
        <f t="shared" si="41"/>
        <v/>
      </c>
      <c r="J363" s="24">
        <f t="array" ref="J363">IFERROR(INDEX(Attività!$F$2:$F$1000, MATCH(P363, IF(Attività!$B$2:$B$1000=A363, Attività!$C$2:$C$1000), 0)), "")</f>
        <v>0</v>
      </c>
      <c r="K363" s="57" t="str">
        <f t="shared" si="47"/>
        <v/>
      </c>
      <c r="N363" s="62" t="str">
        <f>IF(K363="","",VLOOKUP(K363,StatiLead[],2,FALSE))</f>
        <v/>
      </c>
      <c r="O363" s="63" t="str">
        <f t="shared" si="42"/>
        <v/>
      </c>
      <c r="P363" s="64">
        <f t="array" ref="P363">MAX(IF(Attività!$B$2:$B$1000=A363, Attività!$C$2:$C$1000))</f>
        <v>0</v>
      </c>
      <c r="Q363" s="64" t="str">
        <f t="shared" si="44"/>
        <v/>
      </c>
      <c r="R363" s="64">
        <f t="array" ref="R363">IFERROR(INDEX(Attività!$H$2:$H$1000, MATCH(P363, IF(Attività!$B$2:$B$1000=A363, Attività!$C$2:$C$1000), 0)), "")</f>
        <v>0</v>
      </c>
      <c r="S363" s="64" t="str">
        <f t="shared" si="43"/>
        <v/>
      </c>
      <c r="U363" s="58" t="str">
        <f t="shared" ca="1" si="45"/>
        <v/>
      </c>
      <c r="V363" s="57" t="str">
        <f t="shared" ca="1" si="46"/>
        <v/>
      </c>
    </row>
    <row r="364" spans="1:22" x14ac:dyDescent="0.25">
      <c r="A364" s="57" t="str">
        <f t="shared" si="40"/>
        <v/>
      </c>
      <c r="B364" s="58" t="str">
        <f t="shared" si="41"/>
        <v/>
      </c>
      <c r="J364" s="24">
        <f t="array" ref="J364">IFERROR(INDEX(Attività!$F$2:$F$1000, MATCH(P364, IF(Attività!$B$2:$B$1000=A364, Attività!$C$2:$C$1000), 0)), "")</f>
        <v>0</v>
      </c>
      <c r="K364" s="57" t="str">
        <f t="shared" si="47"/>
        <v/>
      </c>
      <c r="N364" s="62" t="str">
        <f>IF(K364="","",VLOOKUP(K364,StatiLead[],2,FALSE))</f>
        <v/>
      </c>
      <c r="O364" s="63" t="str">
        <f t="shared" si="42"/>
        <v/>
      </c>
      <c r="P364" s="64">
        <f t="array" ref="P364">MAX(IF(Attività!$B$2:$B$1000=A364, Attività!$C$2:$C$1000))</f>
        <v>0</v>
      </c>
      <c r="Q364" s="64" t="str">
        <f t="shared" si="44"/>
        <v/>
      </c>
      <c r="R364" s="64">
        <f t="array" ref="R364">IFERROR(INDEX(Attività!$H$2:$H$1000, MATCH(P364, IF(Attività!$B$2:$B$1000=A364, Attività!$C$2:$C$1000), 0)), "")</f>
        <v>0</v>
      </c>
      <c r="S364" s="64" t="str">
        <f t="shared" si="43"/>
        <v/>
      </c>
      <c r="U364" s="58" t="str">
        <f t="shared" ca="1" si="45"/>
        <v/>
      </c>
      <c r="V364" s="57" t="str">
        <f t="shared" ca="1" si="46"/>
        <v/>
      </c>
    </row>
    <row r="365" spans="1:22" x14ac:dyDescent="0.25">
      <c r="A365" s="57" t="str">
        <f t="shared" si="40"/>
        <v/>
      </c>
      <c r="B365" s="58" t="str">
        <f t="shared" si="41"/>
        <v/>
      </c>
      <c r="J365" s="24">
        <f t="array" ref="J365">IFERROR(INDEX(Attività!$F$2:$F$1000, MATCH(P365, IF(Attività!$B$2:$B$1000=A365, Attività!$C$2:$C$1000), 0)), "")</f>
        <v>0</v>
      </c>
      <c r="K365" s="57" t="str">
        <f t="shared" si="47"/>
        <v/>
      </c>
      <c r="N365" s="62" t="str">
        <f>IF(K365="","",VLOOKUP(K365,StatiLead[],2,FALSE))</f>
        <v/>
      </c>
      <c r="O365" s="63" t="str">
        <f t="shared" si="42"/>
        <v/>
      </c>
      <c r="P365" s="64">
        <f t="array" ref="P365">MAX(IF(Attività!$B$2:$B$1000=A365, Attività!$C$2:$C$1000))</f>
        <v>0</v>
      </c>
      <c r="Q365" s="64" t="str">
        <f t="shared" si="44"/>
        <v/>
      </c>
      <c r="R365" s="64">
        <f t="array" ref="R365">IFERROR(INDEX(Attività!$H$2:$H$1000, MATCH(P365, IF(Attività!$B$2:$B$1000=A365, Attività!$C$2:$C$1000), 0)), "")</f>
        <v>0</v>
      </c>
      <c r="S365" s="64" t="str">
        <f t="shared" si="43"/>
        <v/>
      </c>
      <c r="U365" s="58" t="str">
        <f t="shared" ca="1" si="45"/>
        <v/>
      </c>
      <c r="V365" s="57" t="str">
        <f t="shared" ca="1" si="46"/>
        <v/>
      </c>
    </row>
    <row r="366" spans="1:22" x14ac:dyDescent="0.25">
      <c r="A366" s="57" t="str">
        <f t="shared" si="40"/>
        <v/>
      </c>
      <c r="B366" s="58" t="str">
        <f t="shared" si="41"/>
        <v/>
      </c>
      <c r="J366" s="24">
        <f t="array" ref="J366">IFERROR(INDEX(Attività!$F$2:$F$1000, MATCH(P366, IF(Attività!$B$2:$B$1000=A366, Attività!$C$2:$C$1000), 0)), "")</f>
        <v>0</v>
      </c>
      <c r="K366" s="57" t="str">
        <f t="shared" si="47"/>
        <v/>
      </c>
      <c r="N366" s="62" t="str">
        <f>IF(K366="","",VLOOKUP(K366,StatiLead[],2,FALSE))</f>
        <v/>
      </c>
      <c r="O366" s="63" t="str">
        <f t="shared" si="42"/>
        <v/>
      </c>
      <c r="P366" s="64">
        <f t="array" ref="P366">MAX(IF(Attività!$B$2:$B$1000=A366, Attività!$C$2:$C$1000))</f>
        <v>0</v>
      </c>
      <c r="Q366" s="64" t="str">
        <f t="shared" si="44"/>
        <v/>
      </c>
      <c r="R366" s="64">
        <f t="array" ref="R366">IFERROR(INDEX(Attività!$H$2:$H$1000, MATCH(P366, IF(Attività!$B$2:$B$1000=A366, Attività!$C$2:$C$1000), 0)), "")</f>
        <v>0</v>
      </c>
      <c r="S366" s="64" t="str">
        <f t="shared" si="43"/>
        <v/>
      </c>
      <c r="U366" s="58" t="str">
        <f t="shared" ca="1" si="45"/>
        <v/>
      </c>
      <c r="V366" s="57" t="str">
        <f t="shared" ca="1" si="46"/>
        <v/>
      </c>
    </row>
    <row r="367" spans="1:22" x14ac:dyDescent="0.25">
      <c r="A367" s="57" t="str">
        <f t="shared" si="40"/>
        <v/>
      </c>
      <c r="B367" s="58" t="str">
        <f t="shared" si="41"/>
        <v/>
      </c>
      <c r="J367" s="24">
        <f t="array" ref="J367">IFERROR(INDEX(Attività!$F$2:$F$1000, MATCH(P367, IF(Attività!$B$2:$B$1000=A367, Attività!$C$2:$C$1000), 0)), "")</f>
        <v>0</v>
      </c>
      <c r="K367" s="57" t="str">
        <f t="shared" si="47"/>
        <v/>
      </c>
      <c r="N367" s="62" t="str">
        <f>IF(K367="","",VLOOKUP(K367,StatiLead[],2,FALSE))</f>
        <v/>
      </c>
      <c r="O367" s="63" t="str">
        <f t="shared" si="42"/>
        <v/>
      </c>
      <c r="P367" s="64">
        <f t="array" ref="P367">MAX(IF(Attività!$B$2:$B$1000=A367, Attività!$C$2:$C$1000))</f>
        <v>0</v>
      </c>
      <c r="Q367" s="64" t="str">
        <f t="shared" si="44"/>
        <v/>
      </c>
      <c r="R367" s="64">
        <f t="array" ref="R367">IFERROR(INDEX(Attività!$H$2:$H$1000, MATCH(P367, IF(Attività!$B$2:$B$1000=A367, Attività!$C$2:$C$1000), 0)), "")</f>
        <v>0</v>
      </c>
      <c r="S367" s="64" t="str">
        <f t="shared" si="43"/>
        <v/>
      </c>
      <c r="U367" s="58" t="str">
        <f t="shared" ca="1" si="45"/>
        <v/>
      </c>
      <c r="V367" s="57" t="str">
        <f t="shared" ca="1" si="46"/>
        <v/>
      </c>
    </row>
    <row r="368" spans="1:22" x14ac:dyDescent="0.25">
      <c r="A368" s="57" t="str">
        <f t="shared" si="40"/>
        <v/>
      </c>
      <c r="B368" s="58" t="str">
        <f t="shared" si="41"/>
        <v/>
      </c>
      <c r="J368" s="24">
        <f t="array" ref="J368">IFERROR(INDEX(Attività!$F$2:$F$1000, MATCH(P368, IF(Attività!$B$2:$B$1000=A368, Attività!$C$2:$C$1000), 0)), "")</f>
        <v>0</v>
      </c>
      <c r="K368" s="57" t="str">
        <f t="shared" si="47"/>
        <v/>
      </c>
      <c r="N368" s="62" t="str">
        <f>IF(K368="","",VLOOKUP(K368,StatiLead[],2,FALSE))</f>
        <v/>
      </c>
      <c r="O368" s="63" t="str">
        <f t="shared" si="42"/>
        <v/>
      </c>
      <c r="P368" s="64">
        <f t="array" ref="P368">MAX(IF(Attività!$B$2:$B$1000=A368, Attività!$C$2:$C$1000))</f>
        <v>0</v>
      </c>
      <c r="Q368" s="64" t="str">
        <f t="shared" si="44"/>
        <v/>
      </c>
      <c r="R368" s="64">
        <f t="array" ref="R368">IFERROR(INDEX(Attività!$H$2:$H$1000, MATCH(P368, IF(Attività!$B$2:$B$1000=A368, Attività!$C$2:$C$1000), 0)), "")</f>
        <v>0</v>
      </c>
      <c r="S368" s="64" t="str">
        <f t="shared" si="43"/>
        <v/>
      </c>
      <c r="U368" s="58" t="str">
        <f t="shared" ca="1" si="45"/>
        <v/>
      </c>
      <c r="V368" s="57" t="str">
        <f t="shared" ca="1" si="46"/>
        <v/>
      </c>
    </row>
    <row r="369" spans="1:22" x14ac:dyDescent="0.25">
      <c r="A369" s="57" t="str">
        <f t="shared" si="40"/>
        <v/>
      </c>
      <c r="B369" s="58" t="str">
        <f t="shared" si="41"/>
        <v/>
      </c>
      <c r="J369" s="24">
        <f t="array" ref="J369">IFERROR(INDEX(Attività!$F$2:$F$1000, MATCH(P369, IF(Attività!$B$2:$B$1000=A369, Attività!$C$2:$C$1000), 0)), "")</f>
        <v>0</v>
      </c>
      <c r="K369" s="57" t="str">
        <f t="shared" si="47"/>
        <v/>
      </c>
      <c r="N369" s="62" t="str">
        <f>IF(K369="","",VLOOKUP(K369,StatiLead[],2,FALSE))</f>
        <v/>
      </c>
      <c r="O369" s="63" t="str">
        <f t="shared" si="42"/>
        <v/>
      </c>
      <c r="P369" s="64">
        <f t="array" ref="P369">MAX(IF(Attività!$B$2:$B$1000=A369, Attività!$C$2:$C$1000))</f>
        <v>0</v>
      </c>
      <c r="Q369" s="64" t="str">
        <f t="shared" si="44"/>
        <v/>
      </c>
      <c r="R369" s="64">
        <f t="array" ref="R369">IFERROR(INDEX(Attività!$H$2:$H$1000, MATCH(P369, IF(Attività!$B$2:$B$1000=A369, Attività!$C$2:$C$1000), 0)), "")</f>
        <v>0</v>
      </c>
      <c r="S369" s="64" t="str">
        <f t="shared" si="43"/>
        <v/>
      </c>
      <c r="U369" s="58" t="str">
        <f t="shared" ca="1" si="45"/>
        <v/>
      </c>
      <c r="V369" s="57" t="str">
        <f t="shared" ca="1" si="46"/>
        <v/>
      </c>
    </row>
    <row r="370" spans="1:22" x14ac:dyDescent="0.25">
      <c r="A370" s="57" t="str">
        <f t="shared" si="40"/>
        <v/>
      </c>
      <c r="B370" s="58" t="str">
        <f t="shared" si="41"/>
        <v/>
      </c>
      <c r="J370" s="24">
        <f t="array" ref="J370">IFERROR(INDEX(Attività!$F$2:$F$1000, MATCH(P370, IF(Attività!$B$2:$B$1000=A370, Attività!$C$2:$C$1000), 0)), "")</f>
        <v>0</v>
      </c>
      <c r="K370" s="57" t="str">
        <f t="shared" si="47"/>
        <v/>
      </c>
      <c r="N370" s="62" t="str">
        <f>IF(K370="","",VLOOKUP(K370,StatiLead[],2,FALSE))</f>
        <v/>
      </c>
      <c r="O370" s="63" t="str">
        <f t="shared" si="42"/>
        <v/>
      </c>
      <c r="P370" s="64">
        <f t="array" ref="P370">MAX(IF(Attività!$B$2:$B$1000=A370, Attività!$C$2:$C$1000))</f>
        <v>0</v>
      </c>
      <c r="Q370" s="64" t="str">
        <f t="shared" si="44"/>
        <v/>
      </c>
      <c r="R370" s="64">
        <f t="array" ref="R370">IFERROR(INDEX(Attività!$H$2:$H$1000, MATCH(P370, IF(Attività!$B$2:$B$1000=A370, Attività!$C$2:$C$1000), 0)), "")</f>
        <v>0</v>
      </c>
      <c r="S370" s="64" t="str">
        <f t="shared" si="43"/>
        <v/>
      </c>
      <c r="U370" s="58" t="str">
        <f t="shared" ca="1" si="45"/>
        <v/>
      </c>
      <c r="V370" s="57" t="str">
        <f t="shared" ca="1" si="46"/>
        <v/>
      </c>
    </row>
    <row r="371" spans="1:22" x14ac:dyDescent="0.25">
      <c r="A371" s="57" t="str">
        <f t="shared" si="40"/>
        <v/>
      </c>
      <c r="B371" s="58" t="str">
        <f t="shared" si="41"/>
        <v/>
      </c>
      <c r="J371" s="24">
        <f t="array" ref="J371">IFERROR(INDEX(Attività!$F$2:$F$1000, MATCH(P371, IF(Attività!$B$2:$B$1000=A371, Attività!$C$2:$C$1000), 0)), "")</f>
        <v>0</v>
      </c>
      <c r="K371" s="57" t="str">
        <f t="shared" si="47"/>
        <v/>
      </c>
      <c r="N371" s="62" t="str">
        <f>IF(K371="","",VLOOKUP(K371,StatiLead[],2,FALSE))</f>
        <v/>
      </c>
      <c r="O371" s="63" t="str">
        <f t="shared" si="42"/>
        <v/>
      </c>
      <c r="P371" s="64">
        <f t="array" ref="P371">MAX(IF(Attività!$B$2:$B$1000=A371, Attività!$C$2:$C$1000))</f>
        <v>0</v>
      </c>
      <c r="Q371" s="64" t="str">
        <f t="shared" si="44"/>
        <v/>
      </c>
      <c r="R371" s="64">
        <f t="array" ref="R371">IFERROR(INDEX(Attività!$H$2:$H$1000, MATCH(P371, IF(Attività!$B$2:$B$1000=A371, Attività!$C$2:$C$1000), 0)), "")</f>
        <v>0</v>
      </c>
      <c r="S371" s="64" t="str">
        <f t="shared" si="43"/>
        <v/>
      </c>
      <c r="U371" s="58" t="str">
        <f t="shared" ca="1" si="45"/>
        <v/>
      </c>
      <c r="V371" s="57" t="str">
        <f t="shared" ca="1" si="46"/>
        <v/>
      </c>
    </row>
    <row r="372" spans="1:22" x14ac:dyDescent="0.25">
      <c r="A372" s="57" t="str">
        <f t="shared" si="40"/>
        <v/>
      </c>
      <c r="B372" s="58" t="str">
        <f t="shared" si="41"/>
        <v/>
      </c>
      <c r="J372" s="24">
        <f t="array" ref="J372">IFERROR(INDEX(Attività!$F$2:$F$1000, MATCH(P372, IF(Attività!$B$2:$B$1000=A372, Attività!$C$2:$C$1000), 0)), "")</f>
        <v>0</v>
      </c>
      <c r="K372" s="57" t="str">
        <f t="shared" si="47"/>
        <v/>
      </c>
      <c r="N372" s="62" t="str">
        <f>IF(K372="","",VLOOKUP(K372,StatiLead[],2,FALSE))</f>
        <v/>
      </c>
      <c r="O372" s="63" t="str">
        <f t="shared" si="42"/>
        <v/>
      </c>
      <c r="P372" s="64">
        <f t="array" ref="P372">MAX(IF(Attività!$B$2:$B$1000=A372, Attività!$C$2:$C$1000))</f>
        <v>0</v>
      </c>
      <c r="Q372" s="64" t="str">
        <f t="shared" si="44"/>
        <v/>
      </c>
      <c r="R372" s="64">
        <f t="array" ref="R372">IFERROR(INDEX(Attività!$H$2:$H$1000, MATCH(P372, IF(Attività!$B$2:$B$1000=A372, Attività!$C$2:$C$1000), 0)), "")</f>
        <v>0</v>
      </c>
      <c r="S372" s="64" t="str">
        <f t="shared" si="43"/>
        <v/>
      </c>
      <c r="U372" s="58" t="str">
        <f t="shared" ca="1" si="45"/>
        <v/>
      </c>
      <c r="V372" s="57" t="str">
        <f t="shared" ca="1" si="46"/>
        <v/>
      </c>
    </row>
    <row r="373" spans="1:22" x14ac:dyDescent="0.25">
      <c r="A373" s="57" t="str">
        <f t="shared" si="40"/>
        <v/>
      </c>
      <c r="B373" s="58" t="str">
        <f t="shared" si="41"/>
        <v/>
      </c>
      <c r="J373" s="24">
        <f t="array" ref="J373">IFERROR(INDEX(Attività!$F$2:$F$1000, MATCH(P373, IF(Attività!$B$2:$B$1000=A373, Attività!$C$2:$C$1000), 0)), "")</f>
        <v>0</v>
      </c>
      <c r="K373" s="57" t="str">
        <f t="shared" si="47"/>
        <v/>
      </c>
      <c r="N373" s="62" t="str">
        <f>IF(K373="","",VLOOKUP(K373,StatiLead[],2,FALSE))</f>
        <v/>
      </c>
      <c r="O373" s="63" t="str">
        <f t="shared" si="42"/>
        <v/>
      </c>
      <c r="P373" s="64">
        <f t="array" ref="P373">MAX(IF(Attività!$B$2:$B$1000=A373, Attività!$C$2:$C$1000))</f>
        <v>0</v>
      </c>
      <c r="Q373" s="64" t="str">
        <f t="shared" si="44"/>
        <v/>
      </c>
      <c r="R373" s="64">
        <f t="array" ref="R373">IFERROR(INDEX(Attività!$H$2:$H$1000, MATCH(P373, IF(Attività!$B$2:$B$1000=A373, Attività!$C$2:$C$1000), 0)), "")</f>
        <v>0</v>
      </c>
      <c r="S373" s="64" t="str">
        <f t="shared" si="43"/>
        <v/>
      </c>
      <c r="U373" s="58" t="str">
        <f t="shared" ca="1" si="45"/>
        <v/>
      </c>
      <c r="V373" s="57" t="str">
        <f t="shared" ca="1" si="46"/>
        <v/>
      </c>
    </row>
    <row r="374" spans="1:22" x14ac:dyDescent="0.25">
      <c r="A374" s="57" t="str">
        <f t="shared" si="40"/>
        <v/>
      </c>
      <c r="B374" s="58" t="str">
        <f t="shared" si="41"/>
        <v/>
      </c>
      <c r="J374" s="24">
        <f t="array" ref="J374">IFERROR(INDEX(Attività!$F$2:$F$1000, MATCH(P374, IF(Attività!$B$2:$B$1000=A374, Attività!$C$2:$C$1000), 0)), "")</f>
        <v>0</v>
      </c>
      <c r="K374" s="57" t="str">
        <f t="shared" si="47"/>
        <v/>
      </c>
      <c r="N374" s="62" t="str">
        <f>IF(K374="","",VLOOKUP(K374,StatiLead[],2,FALSE))</f>
        <v/>
      </c>
      <c r="O374" s="63" t="str">
        <f t="shared" si="42"/>
        <v/>
      </c>
      <c r="P374" s="64">
        <f t="array" ref="P374">MAX(IF(Attività!$B$2:$B$1000=A374, Attività!$C$2:$C$1000))</f>
        <v>0</v>
      </c>
      <c r="Q374" s="64" t="str">
        <f t="shared" si="44"/>
        <v/>
      </c>
      <c r="R374" s="64">
        <f t="array" ref="R374">IFERROR(INDEX(Attività!$H$2:$H$1000, MATCH(P374, IF(Attività!$B$2:$B$1000=A374, Attività!$C$2:$C$1000), 0)), "")</f>
        <v>0</v>
      </c>
      <c r="S374" s="64" t="str">
        <f t="shared" si="43"/>
        <v/>
      </c>
      <c r="U374" s="58" t="str">
        <f t="shared" ca="1" si="45"/>
        <v/>
      </c>
      <c r="V374" s="57" t="str">
        <f t="shared" ca="1" si="46"/>
        <v/>
      </c>
    </row>
    <row r="375" spans="1:22" x14ac:dyDescent="0.25">
      <c r="A375" s="57" t="str">
        <f t="shared" si="40"/>
        <v/>
      </c>
      <c r="B375" s="58" t="str">
        <f t="shared" si="41"/>
        <v/>
      </c>
      <c r="J375" s="24">
        <f t="array" ref="J375">IFERROR(INDEX(Attività!$F$2:$F$1000, MATCH(P375, IF(Attività!$B$2:$B$1000=A375, Attività!$C$2:$C$1000), 0)), "")</f>
        <v>0</v>
      </c>
      <c r="K375" s="57" t="str">
        <f t="shared" si="47"/>
        <v/>
      </c>
      <c r="N375" s="62" t="str">
        <f>IF(K375="","",VLOOKUP(K375,StatiLead[],2,FALSE))</f>
        <v/>
      </c>
      <c r="O375" s="63" t="str">
        <f t="shared" si="42"/>
        <v/>
      </c>
      <c r="P375" s="64">
        <f t="array" ref="P375">MAX(IF(Attività!$B$2:$B$1000=A375, Attività!$C$2:$C$1000))</f>
        <v>0</v>
      </c>
      <c r="Q375" s="64" t="str">
        <f t="shared" si="44"/>
        <v/>
      </c>
      <c r="R375" s="64">
        <f t="array" ref="R375">IFERROR(INDEX(Attività!$H$2:$H$1000, MATCH(P375, IF(Attività!$B$2:$B$1000=A375, Attività!$C$2:$C$1000), 0)), "")</f>
        <v>0</v>
      </c>
      <c r="S375" s="64" t="str">
        <f t="shared" si="43"/>
        <v/>
      </c>
      <c r="U375" s="58" t="str">
        <f t="shared" ca="1" si="45"/>
        <v/>
      </c>
      <c r="V375" s="57" t="str">
        <f t="shared" ca="1" si="46"/>
        <v/>
      </c>
    </row>
    <row r="376" spans="1:22" x14ac:dyDescent="0.25">
      <c r="A376" s="57" t="str">
        <f t="shared" si="40"/>
        <v/>
      </c>
      <c r="B376" s="58" t="str">
        <f t="shared" si="41"/>
        <v/>
      </c>
      <c r="J376" s="24">
        <f t="array" ref="J376">IFERROR(INDEX(Attività!$F$2:$F$1000, MATCH(P376, IF(Attività!$B$2:$B$1000=A376, Attività!$C$2:$C$1000), 0)), "")</f>
        <v>0</v>
      </c>
      <c r="K376" s="57" t="str">
        <f t="shared" si="47"/>
        <v/>
      </c>
      <c r="N376" s="62" t="str">
        <f>IF(K376="","",VLOOKUP(K376,StatiLead[],2,FALSE))</f>
        <v/>
      </c>
      <c r="O376" s="63" t="str">
        <f t="shared" si="42"/>
        <v/>
      </c>
      <c r="P376" s="64">
        <f t="array" ref="P376">MAX(IF(Attività!$B$2:$B$1000=A376, Attività!$C$2:$C$1000))</f>
        <v>0</v>
      </c>
      <c r="Q376" s="64" t="str">
        <f t="shared" si="44"/>
        <v/>
      </c>
      <c r="R376" s="64">
        <f t="array" ref="R376">IFERROR(INDEX(Attività!$H$2:$H$1000, MATCH(P376, IF(Attività!$B$2:$B$1000=A376, Attività!$C$2:$C$1000), 0)), "")</f>
        <v>0</v>
      </c>
      <c r="S376" s="64" t="str">
        <f t="shared" si="43"/>
        <v/>
      </c>
      <c r="U376" s="58" t="str">
        <f t="shared" ca="1" si="45"/>
        <v/>
      </c>
      <c r="V376" s="57" t="str">
        <f t="shared" ca="1" si="46"/>
        <v/>
      </c>
    </row>
    <row r="377" spans="1:22" x14ac:dyDescent="0.25">
      <c r="A377" s="57" t="str">
        <f t="shared" si="40"/>
        <v/>
      </c>
      <c r="B377" s="58" t="str">
        <f t="shared" si="41"/>
        <v/>
      </c>
      <c r="J377" s="24">
        <f t="array" ref="J377">IFERROR(INDEX(Attività!$F$2:$F$1000, MATCH(P377, IF(Attività!$B$2:$B$1000=A377, Attività!$C$2:$C$1000), 0)), "")</f>
        <v>0</v>
      </c>
      <c r="K377" s="57" t="str">
        <f t="shared" si="47"/>
        <v/>
      </c>
      <c r="N377" s="62" t="str">
        <f>IF(K377="","",VLOOKUP(K377,StatiLead[],2,FALSE))</f>
        <v/>
      </c>
      <c r="O377" s="63" t="str">
        <f t="shared" si="42"/>
        <v/>
      </c>
      <c r="P377" s="64">
        <f t="array" ref="P377">MAX(IF(Attività!$B$2:$B$1000=A377, Attività!$C$2:$C$1000))</f>
        <v>0</v>
      </c>
      <c r="Q377" s="64" t="str">
        <f t="shared" si="44"/>
        <v/>
      </c>
      <c r="R377" s="64">
        <f t="array" ref="R377">IFERROR(INDEX(Attività!$H$2:$H$1000, MATCH(P377, IF(Attività!$B$2:$B$1000=A377, Attività!$C$2:$C$1000), 0)), "")</f>
        <v>0</v>
      </c>
      <c r="S377" s="64" t="str">
        <f t="shared" si="43"/>
        <v/>
      </c>
      <c r="U377" s="58" t="str">
        <f t="shared" ca="1" si="45"/>
        <v/>
      </c>
      <c r="V377" s="57" t="str">
        <f t="shared" ca="1" si="46"/>
        <v/>
      </c>
    </row>
    <row r="378" spans="1:22" x14ac:dyDescent="0.25">
      <c r="A378" s="57" t="str">
        <f t="shared" si="40"/>
        <v/>
      </c>
      <c r="B378" s="58" t="str">
        <f t="shared" si="41"/>
        <v/>
      </c>
      <c r="J378" s="24">
        <f t="array" ref="J378">IFERROR(INDEX(Attività!$F$2:$F$1000, MATCH(P378, IF(Attività!$B$2:$B$1000=A378, Attività!$C$2:$C$1000), 0)), "")</f>
        <v>0</v>
      </c>
      <c r="K378" s="57" t="str">
        <f t="shared" si="47"/>
        <v/>
      </c>
      <c r="N378" s="62" t="str">
        <f>IF(K378="","",VLOOKUP(K378,StatiLead[],2,FALSE))</f>
        <v/>
      </c>
      <c r="O378" s="63" t="str">
        <f t="shared" si="42"/>
        <v/>
      </c>
      <c r="P378" s="64">
        <f t="array" ref="P378">MAX(IF(Attività!$B$2:$B$1000=A378, Attività!$C$2:$C$1000))</f>
        <v>0</v>
      </c>
      <c r="Q378" s="64" t="str">
        <f t="shared" si="44"/>
        <v/>
      </c>
      <c r="R378" s="64">
        <f t="array" ref="R378">IFERROR(INDEX(Attività!$H$2:$H$1000, MATCH(P378, IF(Attività!$B$2:$B$1000=A378, Attività!$C$2:$C$1000), 0)), "")</f>
        <v>0</v>
      </c>
      <c r="S378" s="64" t="str">
        <f t="shared" si="43"/>
        <v/>
      </c>
      <c r="U378" s="58" t="str">
        <f t="shared" ca="1" si="45"/>
        <v/>
      </c>
      <c r="V378" s="57" t="str">
        <f t="shared" ca="1" si="46"/>
        <v/>
      </c>
    </row>
    <row r="379" spans="1:22" x14ac:dyDescent="0.25">
      <c r="A379" s="57" t="str">
        <f t="shared" si="40"/>
        <v/>
      </c>
      <c r="B379" s="58" t="str">
        <f t="shared" si="41"/>
        <v/>
      </c>
      <c r="J379" s="24">
        <f t="array" ref="J379">IFERROR(INDEX(Attività!$F$2:$F$1000, MATCH(P379, IF(Attività!$B$2:$B$1000=A379, Attività!$C$2:$C$1000), 0)), "")</f>
        <v>0</v>
      </c>
      <c r="K379" s="57" t="str">
        <f t="shared" si="47"/>
        <v/>
      </c>
      <c r="N379" s="62" t="str">
        <f>IF(K379="","",VLOOKUP(K379,StatiLead[],2,FALSE))</f>
        <v/>
      </c>
      <c r="O379" s="63" t="str">
        <f t="shared" si="42"/>
        <v/>
      </c>
      <c r="P379" s="64">
        <f t="array" ref="P379">MAX(IF(Attività!$B$2:$B$1000=A379, Attività!$C$2:$C$1000))</f>
        <v>0</v>
      </c>
      <c r="Q379" s="64" t="str">
        <f t="shared" si="44"/>
        <v/>
      </c>
      <c r="R379" s="64">
        <f t="array" ref="R379">IFERROR(INDEX(Attività!$H$2:$H$1000, MATCH(P379, IF(Attività!$B$2:$B$1000=A379, Attività!$C$2:$C$1000), 0)), "")</f>
        <v>0</v>
      </c>
      <c r="S379" s="64" t="str">
        <f t="shared" si="43"/>
        <v/>
      </c>
      <c r="U379" s="58" t="str">
        <f t="shared" ca="1" si="45"/>
        <v/>
      </c>
      <c r="V379" s="57" t="str">
        <f t="shared" ca="1" si="46"/>
        <v/>
      </c>
    </row>
    <row r="380" spans="1:22" x14ac:dyDescent="0.25">
      <c r="A380" s="57" t="str">
        <f t="shared" si="40"/>
        <v/>
      </c>
      <c r="B380" s="58" t="str">
        <f t="shared" si="41"/>
        <v/>
      </c>
      <c r="J380" s="24">
        <f t="array" ref="J380">IFERROR(INDEX(Attività!$F$2:$F$1000, MATCH(P380, IF(Attività!$B$2:$B$1000=A380, Attività!$C$2:$C$1000), 0)), "")</f>
        <v>0</v>
      </c>
      <c r="K380" s="57" t="str">
        <f t="shared" si="47"/>
        <v/>
      </c>
      <c r="N380" s="62" t="str">
        <f>IF(K380="","",VLOOKUP(K380,StatiLead[],2,FALSE))</f>
        <v/>
      </c>
      <c r="O380" s="63" t="str">
        <f t="shared" si="42"/>
        <v/>
      </c>
      <c r="P380" s="64">
        <f t="array" ref="P380">MAX(IF(Attività!$B$2:$B$1000=A380, Attività!$C$2:$C$1000))</f>
        <v>0</v>
      </c>
      <c r="Q380" s="64" t="str">
        <f t="shared" si="44"/>
        <v/>
      </c>
      <c r="R380" s="64">
        <f t="array" ref="R380">IFERROR(INDEX(Attività!$H$2:$H$1000, MATCH(P380, IF(Attività!$B$2:$B$1000=A380, Attività!$C$2:$C$1000), 0)), "")</f>
        <v>0</v>
      </c>
      <c r="S380" s="64" t="str">
        <f t="shared" si="43"/>
        <v/>
      </c>
      <c r="U380" s="58" t="str">
        <f t="shared" ca="1" si="45"/>
        <v/>
      </c>
      <c r="V380" s="57" t="str">
        <f t="shared" ca="1" si="46"/>
        <v/>
      </c>
    </row>
    <row r="381" spans="1:22" x14ac:dyDescent="0.25">
      <c r="A381" s="57" t="str">
        <f t="shared" si="40"/>
        <v/>
      </c>
      <c r="B381" s="58" t="str">
        <f t="shared" si="41"/>
        <v/>
      </c>
      <c r="J381" s="24">
        <f t="array" ref="J381">IFERROR(INDEX(Attività!$F$2:$F$1000, MATCH(P381, IF(Attività!$B$2:$B$1000=A381, Attività!$C$2:$C$1000), 0)), "")</f>
        <v>0</v>
      </c>
      <c r="K381" s="57" t="str">
        <f t="shared" si="47"/>
        <v/>
      </c>
      <c r="N381" s="62" t="str">
        <f>IF(K381="","",VLOOKUP(K381,StatiLead[],2,FALSE))</f>
        <v/>
      </c>
      <c r="O381" s="63" t="str">
        <f t="shared" si="42"/>
        <v/>
      </c>
      <c r="P381" s="64">
        <f t="array" ref="P381">MAX(IF(Attività!$B$2:$B$1000=A381, Attività!$C$2:$C$1000))</f>
        <v>0</v>
      </c>
      <c r="Q381" s="64" t="str">
        <f t="shared" si="44"/>
        <v/>
      </c>
      <c r="R381" s="64">
        <f t="array" ref="R381">IFERROR(INDEX(Attività!$H$2:$H$1000, MATCH(P381, IF(Attività!$B$2:$B$1000=A381, Attività!$C$2:$C$1000), 0)), "")</f>
        <v>0</v>
      </c>
      <c r="S381" s="64" t="str">
        <f t="shared" si="43"/>
        <v/>
      </c>
      <c r="U381" s="58" t="str">
        <f t="shared" ca="1" si="45"/>
        <v/>
      </c>
      <c r="V381" s="57" t="str">
        <f t="shared" ca="1" si="46"/>
        <v/>
      </c>
    </row>
    <row r="382" spans="1:22" x14ac:dyDescent="0.25">
      <c r="A382" s="57" t="str">
        <f t="shared" si="40"/>
        <v/>
      </c>
      <c r="B382" s="58" t="str">
        <f t="shared" si="41"/>
        <v/>
      </c>
      <c r="J382" s="24">
        <f t="array" ref="J382">IFERROR(INDEX(Attività!$F$2:$F$1000, MATCH(P382, IF(Attività!$B$2:$B$1000=A382, Attività!$C$2:$C$1000), 0)), "")</f>
        <v>0</v>
      </c>
      <c r="K382" s="57" t="str">
        <f t="shared" si="47"/>
        <v/>
      </c>
      <c r="N382" s="62" t="str">
        <f>IF(K382="","",VLOOKUP(K382,StatiLead[],2,FALSE))</f>
        <v/>
      </c>
      <c r="O382" s="63" t="str">
        <f t="shared" si="42"/>
        <v/>
      </c>
      <c r="P382" s="64">
        <f t="array" ref="P382">MAX(IF(Attività!$B$2:$B$1000=A382, Attività!$C$2:$C$1000))</f>
        <v>0</v>
      </c>
      <c r="Q382" s="64" t="str">
        <f t="shared" si="44"/>
        <v/>
      </c>
      <c r="R382" s="64">
        <f t="array" ref="R382">IFERROR(INDEX(Attività!$H$2:$H$1000, MATCH(P382, IF(Attività!$B$2:$B$1000=A382, Attività!$C$2:$C$1000), 0)), "")</f>
        <v>0</v>
      </c>
      <c r="S382" s="64" t="str">
        <f t="shared" si="43"/>
        <v/>
      </c>
      <c r="U382" s="58" t="str">
        <f t="shared" ca="1" si="45"/>
        <v/>
      </c>
      <c r="V382" s="57" t="str">
        <f t="shared" ca="1" si="46"/>
        <v/>
      </c>
    </row>
    <row r="383" spans="1:22" x14ac:dyDescent="0.25">
      <c r="A383" s="57" t="str">
        <f t="shared" si="40"/>
        <v/>
      </c>
      <c r="B383" s="58" t="str">
        <f t="shared" si="41"/>
        <v/>
      </c>
      <c r="J383" s="24">
        <f t="array" ref="J383">IFERROR(INDEX(Attività!$F$2:$F$1000, MATCH(P383, IF(Attività!$B$2:$B$1000=A383, Attività!$C$2:$C$1000), 0)), "")</f>
        <v>0</v>
      </c>
      <c r="K383" s="57" t="str">
        <f t="shared" si="47"/>
        <v/>
      </c>
      <c r="N383" s="62" t="str">
        <f>IF(K383="","",VLOOKUP(K383,StatiLead[],2,FALSE))</f>
        <v/>
      </c>
      <c r="O383" s="63" t="str">
        <f t="shared" si="42"/>
        <v/>
      </c>
      <c r="P383" s="64">
        <f t="array" ref="P383">MAX(IF(Attività!$B$2:$B$1000=A383, Attività!$C$2:$C$1000))</f>
        <v>0</v>
      </c>
      <c r="Q383" s="64" t="str">
        <f t="shared" si="44"/>
        <v/>
      </c>
      <c r="R383" s="64">
        <f t="array" ref="R383">IFERROR(INDEX(Attività!$H$2:$H$1000, MATCH(P383, IF(Attività!$B$2:$B$1000=A383, Attività!$C$2:$C$1000), 0)), "")</f>
        <v>0</v>
      </c>
      <c r="S383" s="64" t="str">
        <f t="shared" si="43"/>
        <v/>
      </c>
      <c r="U383" s="58" t="str">
        <f t="shared" ca="1" si="45"/>
        <v/>
      </c>
      <c r="V383" s="57" t="str">
        <f t="shared" ca="1" si="46"/>
        <v/>
      </c>
    </row>
    <row r="384" spans="1:22" x14ac:dyDescent="0.25">
      <c r="A384" s="57" t="str">
        <f t="shared" si="40"/>
        <v/>
      </c>
      <c r="B384" s="58" t="str">
        <f t="shared" si="41"/>
        <v/>
      </c>
      <c r="J384" s="24">
        <f t="array" ref="J384">IFERROR(INDEX(Attività!$F$2:$F$1000, MATCH(P384, IF(Attività!$B$2:$B$1000=A384, Attività!$C$2:$C$1000), 0)), "")</f>
        <v>0</v>
      </c>
      <c r="K384" s="57" t="str">
        <f t="shared" si="47"/>
        <v/>
      </c>
      <c r="N384" s="62" t="str">
        <f>IF(K384="","",VLOOKUP(K384,StatiLead[],2,FALSE))</f>
        <v/>
      </c>
      <c r="O384" s="63" t="str">
        <f t="shared" si="42"/>
        <v/>
      </c>
      <c r="P384" s="64">
        <f t="array" ref="P384">MAX(IF(Attività!$B$2:$B$1000=A384, Attività!$C$2:$C$1000))</f>
        <v>0</v>
      </c>
      <c r="Q384" s="64" t="str">
        <f t="shared" si="44"/>
        <v/>
      </c>
      <c r="R384" s="64">
        <f t="array" ref="R384">IFERROR(INDEX(Attività!$H$2:$H$1000, MATCH(P384, IF(Attività!$B$2:$B$1000=A384, Attività!$C$2:$C$1000), 0)), "")</f>
        <v>0</v>
      </c>
      <c r="S384" s="64" t="str">
        <f t="shared" si="43"/>
        <v/>
      </c>
      <c r="U384" s="58" t="str">
        <f t="shared" ca="1" si="45"/>
        <v/>
      </c>
      <c r="V384" s="57" t="str">
        <f t="shared" ca="1" si="46"/>
        <v/>
      </c>
    </row>
    <row r="385" spans="1:22" x14ac:dyDescent="0.25">
      <c r="A385" s="57" t="str">
        <f t="shared" si="40"/>
        <v/>
      </c>
      <c r="B385" s="58" t="str">
        <f t="shared" si="41"/>
        <v/>
      </c>
      <c r="J385" s="24">
        <f t="array" ref="J385">IFERROR(INDEX(Attività!$F$2:$F$1000, MATCH(P385, IF(Attività!$B$2:$B$1000=A385, Attività!$C$2:$C$1000), 0)), "")</f>
        <v>0</v>
      </c>
      <c r="K385" s="57" t="str">
        <f t="shared" si="47"/>
        <v/>
      </c>
      <c r="N385" s="62" t="str">
        <f>IF(K385="","",VLOOKUP(K385,StatiLead[],2,FALSE))</f>
        <v/>
      </c>
      <c r="O385" s="63" t="str">
        <f t="shared" si="42"/>
        <v/>
      </c>
      <c r="P385" s="64">
        <f t="array" ref="P385">MAX(IF(Attività!$B$2:$B$1000=A385, Attività!$C$2:$C$1000))</f>
        <v>0</v>
      </c>
      <c r="Q385" s="64" t="str">
        <f t="shared" si="44"/>
        <v/>
      </c>
      <c r="R385" s="64">
        <f t="array" ref="R385">IFERROR(INDEX(Attività!$H$2:$H$1000, MATCH(P385, IF(Attività!$B$2:$B$1000=A385, Attività!$C$2:$C$1000), 0)), "")</f>
        <v>0</v>
      </c>
      <c r="S385" s="64" t="str">
        <f t="shared" si="43"/>
        <v/>
      </c>
      <c r="U385" s="58" t="str">
        <f t="shared" ca="1" si="45"/>
        <v/>
      </c>
      <c r="V385" s="57" t="str">
        <f t="shared" ca="1" si="46"/>
        <v/>
      </c>
    </row>
    <row r="386" spans="1:22" x14ac:dyDescent="0.25">
      <c r="A386" s="57" t="str">
        <f t="shared" si="40"/>
        <v/>
      </c>
      <c r="B386" s="58" t="str">
        <f t="shared" si="41"/>
        <v/>
      </c>
      <c r="J386" s="24">
        <f t="array" ref="J386">IFERROR(INDEX(Attività!$F$2:$F$1000, MATCH(P386, IF(Attività!$B$2:$B$1000=A386, Attività!$C$2:$C$1000), 0)), "")</f>
        <v>0</v>
      </c>
      <c r="K386" s="57" t="str">
        <f t="shared" si="47"/>
        <v/>
      </c>
      <c r="N386" s="62" t="str">
        <f>IF(K386="","",VLOOKUP(K386,StatiLead[],2,FALSE))</f>
        <v/>
      </c>
      <c r="O386" s="63" t="str">
        <f t="shared" si="42"/>
        <v/>
      </c>
      <c r="P386" s="64">
        <f t="array" ref="P386">MAX(IF(Attività!$B$2:$B$1000=A386, Attività!$C$2:$C$1000))</f>
        <v>0</v>
      </c>
      <c r="Q386" s="64" t="str">
        <f t="shared" si="44"/>
        <v/>
      </c>
      <c r="R386" s="64">
        <f t="array" ref="R386">IFERROR(INDEX(Attività!$H$2:$H$1000, MATCH(P386, IF(Attività!$B$2:$B$1000=A386, Attività!$C$2:$C$1000), 0)), "")</f>
        <v>0</v>
      </c>
      <c r="S386" s="64" t="str">
        <f t="shared" si="43"/>
        <v/>
      </c>
      <c r="U386" s="58" t="str">
        <f t="shared" ca="1" si="45"/>
        <v/>
      </c>
      <c r="V386" s="57" t="str">
        <f t="shared" ca="1" si="46"/>
        <v/>
      </c>
    </row>
    <row r="387" spans="1:22" x14ac:dyDescent="0.25">
      <c r="A387" s="57" t="str">
        <f t="shared" ref="A387:A450" si="48">IF(B387="","",CONCATENATE(B387," - ",D387," - ",E387))</f>
        <v/>
      </c>
      <c r="B387" s="58" t="str">
        <f t="shared" ref="B387:B450" si="49">IF(AND(D387="",E387=""),"","L"&amp;TEXT(ROW()-3,"000"))</f>
        <v/>
      </c>
      <c r="J387" s="24">
        <f t="array" ref="J387">IFERROR(INDEX(Attività!$F$2:$F$1000, MATCH(P387, IF(Attività!$B$2:$B$1000=A387, Attività!$C$2:$C$1000), 0)), "")</f>
        <v>0</v>
      </c>
      <c r="K387" s="57" t="str">
        <f t="shared" si="47"/>
        <v/>
      </c>
      <c r="N387" s="62" t="str">
        <f>IF(K387="","",VLOOKUP(K387,StatiLead[],2,FALSE))</f>
        <v/>
      </c>
      <c r="O387" s="63" t="str">
        <f t="shared" ref="O387:O450" si="50">IF(K387="","",M387*N387)</f>
        <v/>
      </c>
      <c r="P387" s="64">
        <f t="array" ref="P387">MAX(IF(Attività!$B$2:$B$1000=A387, Attività!$C$2:$C$1000))</f>
        <v>0</v>
      </c>
      <c r="Q387" s="64" t="str">
        <f t="shared" si="44"/>
        <v/>
      </c>
      <c r="R387" s="64">
        <f t="array" ref="R387">IFERROR(INDEX(Attività!$H$2:$H$1000, MATCH(P387, IF(Attività!$B$2:$B$1000=A387, Attività!$C$2:$C$1000), 0)), "")</f>
        <v>0</v>
      </c>
      <c r="S387" s="64" t="str">
        <f t="shared" ref="S387:S450" si="51">IF(R387=0,"",R387)</f>
        <v/>
      </c>
      <c r="U387" s="58" t="str">
        <f t="shared" ca="1" si="45"/>
        <v/>
      </c>
      <c r="V387" s="57" t="str">
        <f t="shared" ca="1" si="46"/>
        <v/>
      </c>
    </row>
    <row r="388" spans="1:22" x14ac:dyDescent="0.25">
      <c r="A388" s="57" t="str">
        <f t="shared" si="48"/>
        <v/>
      </c>
      <c r="B388" s="58" t="str">
        <f t="shared" si="49"/>
        <v/>
      </c>
      <c r="J388" s="24">
        <f t="array" ref="J388">IFERROR(INDEX(Attività!$F$2:$F$1000, MATCH(P388, IF(Attività!$B$2:$B$1000=A388, Attività!$C$2:$C$1000), 0)), "")</f>
        <v>0</v>
      </c>
      <c r="K388" s="57" t="str">
        <f t="shared" si="47"/>
        <v/>
      </c>
      <c r="N388" s="62" t="str">
        <f>IF(K388="","",VLOOKUP(K388,StatiLead[],2,FALSE))</f>
        <v/>
      </c>
      <c r="O388" s="63" t="str">
        <f t="shared" si="50"/>
        <v/>
      </c>
      <c r="P388" s="64">
        <f t="array" ref="P388">MAX(IF(Attività!$B$2:$B$1000=A388, Attività!$C$2:$C$1000))</f>
        <v>0</v>
      </c>
      <c r="Q388" s="64" t="str">
        <f t="shared" ref="Q388:Q451" si="52">IF(P388=0,"",P388)</f>
        <v/>
      </c>
      <c r="R388" s="64">
        <f t="array" ref="R388">IFERROR(INDEX(Attività!$H$2:$H$1000, MATCH(P388, IF(Attività!$B$2:$B$1000=A388, Attività!$C$2:$C$1000), 0)), "")</f>
        <v>0</v>
      </c>
      <c r="S388" s="64" t="str">
        <f t="shared" si="51"/>
        <v/>
      </c>
      <c r="U388" s="58" t="str">
        <f t="shared" ref="U388:U451" ca="1" si="53">IF(Q388="","",TODAY()-Q388)</f>
        <v/>
      </c>
      <c r="V388" s="57" t="str">
        <f t="shared" ref="V388:V451" ca="1" si="54">IF(S388="","",IF(S388&lt;TODAY(),"FOLLOW-UP SCADUTO",IF(S388=TODAY(),"DA CONTATTARE OGGI",IF(S388&lt;=TODAY()+7,"ENTRO 7 GIORNI","OK"))))</f>
        <v/>
      </c>
    </row>
    <row r="389" spans="1:22" x14ac:dyDescent="0.25">
      <c r="A389" s="57" t="str">
        <f t="shared" si="48"/>
        <v/>
      </c>
      <c r="B389" s="58" t="str">
        <f t="shared" si="49"/>
        <v/>
      </c>
      <c r="J389" s="24">
        <f t="array" ref="J389">IFERROR(INDEX(Attività!$F$2:$F$1000, MATCH(P389, IF(Attività!$B$2:$B$1000=A389, Attività!$C$2:$C$1000), 0)), "")</f>
        <v>0</v>
      </c>
      <c r="K389" s="57" t="str">
        <f t="shared" ref="K389:K452" si="55">IF(B389="","",IF(OR(J389=0,J389=""),"Nuovo",J389))</f>
        <v/>
      </c>
      <c r="N389" s="62" t="str">
        <f>IF(K389="","",VLOOKUP(K389,StatiLead[],2,FALSE))</f>
        <v/>
      </c>
      <c r="O389" s="63" t="str">
        <f t="shared" si="50"/>
        <v/>
      </c>
      <c r="P389" s="64">
        <f t="array" ref="P389">MAX(IF(Attività!$B$2:$B$1000=A389, Attività!$C$2:$C$1000))</f>
        <v>0</v>
      </c>
      <c r="Q389" s="64" t="str">
        <f t="shared" si="52"/>
        <v/>
      </c>
      <c r="R389" s="64">
        <f t="array" ref="R389">IFERROR(INDEX(Attività!$H$2:$H$1000, MATCH(P389, IF(Attività!$B$2:$B$1000=A389, Attività!$C$2:$C$1000), 0)), "")</f>
        <v>0</v>
      </c>
      <c r="S389" s="64" t="str">
        <f t="shared" si="51"/>
        <v/>
      </c>
      <c r="U389" s="58" t="str">
        <f t="shared" ca="1" si="53"/>
        <v/>
      </c>
      <c r="V389" s="57" t="str">
        <f t="shared" ca="1" si="54"/>
        <v/>
      </c>
    </row>
    <row r="390" spans="1:22" x14ac:dyDescent="0.25">
      <c r="A390" s="57" t="str">
        <f t="shared" si="48"/>
        <v/>
      </c>
      <c r="B390" s="58" t="str">
        <f t="shared" si="49"/>
        <v/>
      </c>
      <c r="J390" s="24">
        <f t="array" ref="J390">IFERROR(INDEX(Attività!$F$2:$F$1000, MATCH(P390, IF(Attività!$B$2:$B$1000=A390, Attività!$C$2:$C$1000), 0)), "")</f>
        <v>0</v>
      </c>
      <c r="K390" s="57" t="str">
        <f t="shared" si="55"/>
        <v/>
      </c>
      <c r="N390" s="62" t="str">
        <f>IF(K390="","",VLOOKUP(K390,StatiLead[],2,FALSE))</f>
        <v/>
      </c>
      <c r="O390" s="63" t="str">
        <f t="shared" si="50"/>
        <v/>
      </c>
      <c r="P390" s="64">
        <f t="array" ref="P390">MAX(IF(Attività!$B$2:$B$1000=A390, Attività!$C$2:$C$1000))</f>
        <v>0</v>
      </c>
      <c r="Q390" s="64" t="str">
        <f t="shared" si="52"/>
        <v/>
      </c>
      <c r="R390" s="64">
        <f t="array" ref="R390">IFERROR(INDEX(Attività!$H$2:$H$1000, MATCH(P390, IF(Attività!$B$2:$B$1000=A390, Attività!$C$2:$C$1000), 0)), "")</f>
        <v>0</v>
      </c>
      <c r="S390" s="64" t="str">
        <f t="shared" si="51"/>
        <v/>
      </c>
      <c r="U390" s="58" t="str">
        <f t="shared" ca="1" si="53"/>
        <v/>
      </c>
      <c r="V390" s="57" t="str">
        <f t="shared" ca="1" si="54"/>
        <v/>
      </c>
    </row>
    <row r="391" spans="1:22" x14ac:dyDescent="0.25">
      <c r="A391" s="57" t="str">
        <f t="shared" si="48"/>
        <v/>
      </c>
      <c r="B391" s="58" t="str">
        <f t="shared" si="49"/>
        <v/>
      </c>
      <c r="J391" s="24">
        <f t="array" ref="J391">IFERROR(INDEX(Attività!$F$2:$F$1000, MATCH(P391, IF(Attività!$B$2:$B$1000=A391, Attività!$C$2:$C$1000), 0)), "")</f>
        <v>0</v>
      </c>
      <c r="K391" s="57" t="str">
        <f t="shared" si="55"/>
        <v/>
      </c>
      <c r="N391" s="62" t="str">
        <f>IF(K391="","",VLOOKUP(K391,StatiLead[],2,FALSE))</f>
        <v/>
      </c>
      <c r="O391" s="63" t="str">
        <f t="shared" si="50"/>
        <v/>
      </c>
      <c r="P391" s="64">
        <f t="array" ref="P391">MAX(IF(Attività!$B$2:$B$1000=A391, Attività!$C$2:$C$1000))</f>
        <v>0</v>
      </c>
      <c r="Q391" s="64" t="str">
        <f t="shared" si="52"/>
        <v/>
      </c>
      <c r="R391" s="64">
        <f t="array" ref="R391">IFERROR(INDEX(Attività!$H$2:$H$1000, MATCH(P391, IF(Attività!$B$2:$B$1000=A391, Attività!$C$2:$C$1000), 0)), "")</f>
        <v>0</v>
      </c>
      <c r="S391" s="64" t="str">
        <f t="shared" si="51"/>
        <v/>
      </c>
      <c r="U391" s="58" t="str">
        <f t="shared" ca="1" si="53"/>
        <v/>
      </c>
      <c r="V391" s="57" t="str">
        <f t="shared" ca="1" si="54"/>
        <v/>
      </c>
    </row>
    <row r="392" spans="1:22" x14ac:dyDescent="0.25">
      <c r="A392" s="57" t="str">
        <f t="shared" si="48"/>
        <v/>
      </c>
      <c r="B392" s="58" t="str">
        <f t="shared" si="49"/>
        <v/>
      </c>
      <c r="J392" s="24">
        <f t="array" ref="J392">IFERROR(INDEX(Attività!$F$2:$F$1000, MATCH(P392, IF(Attività!$B$2:$B$1000=A392, Attività!$C$2:$C$1000), 0)), "")</f>
        <v>0</v>
      </c>
      <c r="K392" s="57" t="str">
        <f t="shared" si="55"/>
        <v/>
      </c>
      <c r="N392" s="62" t="str">
        <f>IF(K392="","",VLOOKUP(K392,StatiLead[],2,FALSE))</f>
        <v/>
      </c>
      <c r="O392" s="63" t="str">
        <f t="shared" si="50"/>
        <v/>
      </c>
      <c r="P392" s="64">
        <f t="array" ref="P392">MAX(IF(Attività!$B$2:$B$1000=A392, Attività!$C$2:$C$1000))</f>
        <v>0</v>
      </c>
      <c r="Q392" s="64" t="str">
        <f t="shared" si="52"/>
        <v/>
      </c>
      <c r="R392" s="64">
        <f t="array" ref="R392">IFERROR(INDEX(Attività!$H$2:$H$1000, MATCH(P392, IF(Attività!$B$2:$B$1000=A392, Attività!$C$2:$C$1000), 0)), "")</f>
        <v>0</v>
      </c>
      <c r="S392" s="64" t="str">
        <f t="shared" si="51"/>
        <v/>
      </c>
      <c r="U392" s="58" t="str">
        <f t="shared" ca="1" si="53"/>
        <v/>
      </c>
      <c r="V392" s="57" t="str">
        <f t="shared" ca="1" si="54"/>
        <v/>
      </c>
    </row>
    <row r="393" spans="1:22" x14ac:dyDescent="0.25">
      <c r="A393" s="57" t="str">
        <f t="shared" si="48"/>
        <v/>
      </c>
      <c r="B393" s="58" t="str">
        <f t="shared" si="49"/>
        <v/>
      </c>
      <c r="J393" s="24">
        <f t="array" ref="J393">IFERROR(INDEX(Attività!$F$2:$F$1000, MATCH(P393, IF(Attività!$B$2:$B$1000=A393, Attività!$C$2:$C$1000), 0)), "")</f>
        <v>0</v>
      </c>
      <c r="K393" s="57" t="str">
        <f t="shared" si="55"/>
        <v/>
      </c>
      <c r="N393" s="62" t="str">
        <f>IF(K393="","",VLOOKUP(K393,StatiLead[],2,FALSE))</f>
        <v/>
      </c>
      <c r="O393" s="63" t="str">
        <f t="shared" si="50"/>
        <v/>
      </c>
      <c r="P393" s="64">
        <f t="array" ref="P393">MAX(IF(Attività!$B$2:$B$1000=A393, Attività!$C$2:$C$1000))</f>
        <v>0</v>
      </c>
      <c r="Q393" s="64" t="str">
        <f t="shared" si="52"/>
        <v/>
      </c>
      <c r="R393" s="64">
        <f t="array" ref="R393">IFERROR(INDEX(Attività!$H$2:$H$1000, MATCH(P393, IF(Attività!$B$2:$B$1000=A393, Attività!$C$2:$C$1000), 0)), "")</f>
        <v>0</v>
      </c>
      <c r="S393" s="64" t="str">
        <f t="shared" si="51"/>
        <v/>
      </c>
      <c r="U393" s="58" t="str">
        <f t="shared" ca="1" si="53"/>
        <v/>
      </c>
      <c r="V393" s="57" t="str">
        <f t="shared" ca="1" si="54"/>
        <v/>
      </c>
    </row>
    <row r="394" spans="1:22" x14ac:dyDescent="0.25">
      <c r="A394" s="57" t="str">
        <f t="shared" si="48"/>
        <v/>
      </c>
      <c r="B394" s="58" t="str">
        <f t="shared" si="49"/>
        <v/>
      </c>
      <c r="J394" s="24">
        <f t="array" ref="J394">IFERROR(INDEX(Attività!$F$2:$F$1000, MATCH(P394, IF(Attività!$B$2:$B$1000=A394, Attività!$C$2:$C$1000), 0)), "")</f>
        <v>0</v>
      </c>
      <c r="K394" s="57" t="str">
        <f t="shared" si="55"/>
        <v/>
      </c>
      <c r="N394" s="62" t="str">
        <f>IF(K394="","",VLOOKUP(K394,StatiLead[],2,FALSE))</f>
        <v/>
      </c>
      <c r="O394" s="63" t="str">
        <f t="shared" si="50"/>
        <v/>
      </c>
      <c r="P394" s="64">
        <f t="array" ref="P394">MAX(IF(Attività!$B$2:$B$1000=A394, Attività!$C$2:$C$1000))</f>
        <v>0</v>
      </c>
      <c r="Q394" s="64" t="str">
        <f t="shared" si="52"/>
        <v/>
      </c>
      <c r="R394" s="64">
        <f t="array" ref="R394">IFERROR(INDEX(Attività!$H$2:$H$1000, MATCH(P394, IF(Attività!$B$2:$B$1000=A394, Attività!$C$2:$C$1000), 0)), "")</f>
        <v>0</v>
      </c>
      <c r="S394" s="64" t="str">
        <f t="shared" si="51"/>
        <v/>
      </c>
      <c r="U394" s="58" t="str">
        <f t="shared" ca="1" si="53"/>
        <v/>
      </c>
      <c r="V394" s="57" t="str">
        <f t="shared" ca="1" si="54"/>
        <v/>
      </c>
    </row>
    <row r="395" spans="1:22" x14ac:dyDescent="0.25">
      <c r="A395" s="57" t="str">
        <f t="shared" si="48"/>
        <v/>
      </c>
      <c r="B395" s="58" t="str">
        <f t="shared" si="49"/>
        <v/>
      </c>
      <c r="J395" s="24">
        <f t="array" ref="J395">IFERROR(INDEX(Attività!$F$2:$F$1000, MATCH(P395, IF(Attività!$B$2:$B$1000=A395, Attività!$C$2:$C$1000), 0)), "")</f>
        <v>0</v>
      </c>
      <c r="K395" s="57" t="str">
        <f t="shared" si="55"/>
        <v/>
      </c>
      <c r="N395" s="62" t="str">
        <f>IF(K395="","",VLOOKUP(K395,StatiLead[],2,FALSE))</f>
        <v/>
      </c>
      <c r="O395" s="63" t="str">
        <f t="shared" si="50"/>
        <v/>
      </c>
      <c r="P395" s="64">
        <f t="array" ref="P395">MAX(IF(Attività!$B$2:$B$1000=A395, Attività!$C$2:$C$1000))</f>
        <v>0</v>
      </c>
      <c r="Q395" s="64" t="str">
        <f t="shared" si="52"/>
        <v/>
      </c>
      <c r="R395" s="64">
        <f t="array" ref="R395">IFERROR(INDEX(Attività!$H$2:$H$1000, MATCH(P395, IF(Attività!$B$2:$B$1000=A395, Attività!$C$2:$C$1000), 0)), "")</f>
        <v>0</v>
      </c>
      <c r="S395" s="64" t="str">
        <f t="shared" si="51"/>
        <v/>
      </c>
      <c r="U395" s="58" t="str">
        <f t="shared" ca="1" si="53"/>
        <v/>
      </c>
      <c r="V395" s="57" t="str">
        <f t="shared" ca="1" si="54"/>
        <v/>
      </c>
    </row>
    <row r="396" spans="1:22" x14ac:dyDescent="0.25">
      <c r="A396" s="57" t="str">
        <f t="shared" si="48"/>
        <v/>
      </c>
      <c r="B396" s="58" t="str">
        <f t="shared" si="49"/>
        <v/>
      </c>
      <c r="J396" s="24">
        <f t="array" ref="J396">IFERROR(INDEX(Attività!$F$2:$F$1000, MATCH(P396, IF(Attività!$B$2:$B$1000=A396, Attività!$C$2:$C$1000), 0)), "")</f>
        <v>0</v>
      </c>
      <c r="K396" s="57" t="str">
        <f t="shared" si="55"/>
        <v/>
      </c>
      <c r="N396" s="62" t="str">
        <f>IF(K396="","",VLOOKUP(K396,StatiLead[],2,FALSE))</f>
        <v/>
      </c>
      <c r="O396" s="63" t="str">
        <f t="shared" si="50"/>
        <v/>
      </c>
      <c r="P396" s="64">
        <f t="array" ref="P396">MAX(IF(Attività!$B$2:$B$1000=A396, Attività!$C$2:$C$1000))</f>
        <v>0</v>
      </c>
      <c r="Q396" s="64" t="str">
        <f t="shared" si="52"/>
        <v/>
      </c>
      <c r="R396" s="64">
        <f t="array" ref="R396">IFERROR(INDEX(Attività!$H$2:$H$1000, MATCH(P396, IF(Attività!$B$2:$B$1000=A396, Attività!$C$2:$C$1000), 0)), "")</f>
        <v>0</v>
      </c>
      <c r="S396" s="64" t="str">
        <f t="shared" si="51"/>
        <v/>
      </c>
      <c r="U396" s="58" t="str">
        <f t="shared" ca="1" si="53"/>
        <v/>
      </c>
      <c r="V396" s="57" t="str">
        <f t="shared" ca="1" si="54"/>
        <v/>
      </c>
    </row>
    <row r="397" spans="1:22" x14ac:dyDescent="0.25">
      <c r="A397" s="57" t="str">
        <f t="shared" si="48"/>
        <v/>
      </c>
      <c r="B397" s="58" t="str">
        <f t="shared" si="49"/>
        <v/>
      </c>
      <c r="J397" s="24">
        <f t="array" ref="J397">IFERROR(INDEX(Attività!$F$2:$F$1000, MATCH(P397, IF(Attività!$B$2:$B$1000=A397, Attività!$C$2:$C$1000), 0)), "")</f>
        <v>0</v>
      </c>
      <c r="K397" s="57" t="str">
        <f t="shared" si="55"/>
        <v/>
      </c>
      <c r="N397" s="62" t="str">
        <f>IF(K397="","",VLOOKUP(K397,StatiLead[],2,FALSE))</f>
        <v/>
      </c>
      <c r="O397" s="63" t="str">
        <f t="shared" si="50"/>
        <v/>
      </c>
      <c r="P397" s="64">
        <f t="array" ref="P397">MAX(IF(Attività!$B$2:$B$1000=A397, Attività!$C$2:$C$1000))</f>
        <v>0</v>
      </c>
      <c r="Q397" s="64" t="str">
        <f t="shared" si="52"/>
        <v/>
      </c>
      <c r="R397" s="64">
        <f t="array" ref="R397">IFERROR(INDEX(Attività!$H$2:$H$1000, MATCH(P397, IF(Attività!$B$2:$B$1000=A397, Attività!$C$2:$C$1000), 0)), "")</f>
        <v>0</v>
      </c>
      <c r="S397" s="64" t="str">
        <f t="shared" si="51"/>
        <v/>
      </c>
      <c r="U397" s="58" t="str">
        <f t="shared" ca="1" si="53"/>
        <v/>
      </c>
      <c r="V397" s="57" t="str">
        <f t="shared" ca="1" si="54"/>
        <v/>
      </c>
    </row>
    <row r="398" spans="1:22" x14ac:dyDescent="0.25">
      <c r="A398" s="57" t="str">
        <f t="shared" si="48"/>
        <v/>
      </c>
      <c r="B398" s="58" t="str">
        <f t="shared" si="49"/>
        <v/>
      </c>
      <c r="J398" s="24">
        <f t="array" ref="J398">IFERROR(INDEX(Attività!$F$2:$F$1000, MATCH(P398, IF(Attività!$B$2:$B$1000=A398, Attività!$C$2:$C$1000), 0)), "")</f>
        <v>0</v>
      </c>
      <c r="K398" s="57" t="str">
        <f t="shared" si="55"/>
        <v/>
      </c>
      <c r="N398" s="62" t="str">
        <f>IF(K398="","",VLOOKUP(K398,StatiLead[],2,FALSE))</f>
        <v/>
      </c>
      <c r="O398" s="63" t="str">
        <f t="shared" si="50"/>
        <v/>
      </c>
      <c r="P398" s="64">
        <f t="array" ref="P398">MAX(IF(Attività!$B$2:$B$1000=A398, Attività!$C$2:$C$1000))</f>
        <v>0</v>
      </c>
      <c r="Q398" s="64" t="str">
        <f t="shared" si="52"/>
        <v/>
      </c>
      <c r="R398" s="64">
        <f t="array" ref="R398">IFERROR(INDEX(Attività!$H$2:$H$1000, MATCH(P398, IF(Attività!$B$2:$B$1000=A398, Attività!$C$2:$C$1000), 0)), "")</f>
        <v>0</v>
      </c>
      <c r="S398" s="64" t="str">
        <f t="shared" si="51"/>
        <v/>
      </c>
      <c r="U398" s="58" t="str">
        <f t="shared" ca="1" si="53"/>
        <v/>
      </c>
      <c r="V398" s="57" t="str">
        <f t="shared" ca="1" si="54"/>
        <v/>
      </c>
    </row>
    <row r="399" spans="1:22" x14ac:dyDescent="0.25">
      <c r="A399" s="57" t="str">
        <f t="shared" si="48"/>
        <v/>
      </c>
      <c r="B399" s="58" t="str">
        <f t="shared" si="49"/>
        <v/>
      </c>
      <c r="J399" s="24">
        <f t="array" ref="J399">IFERROR(INDEX(Attività!$F$2:$F$1000, MATCH(P399, IF(Attività!$B$2:$B$1000=A399, Attività!$C$2:$C$1000), 0)), "")</f>
        <v>0</v>
      </c>
      <c r="K399" s="57" t="str">
        <f t="shared" si="55"/>
        <v/>
      </c>
      <c r="N399" s="62" t="str">
        <f>IF(K399="","",VLOOKUP(K399,StatiLead[],2,FALSE))</f>
        <v/>
      </c>
      <c r="O399" s="63" t="str">
        <f t="shared" si="50"/>
        <v/>
      </c>
      <c r="P399" s="64">
        <f t="array" ref="P399">MAX(IF(Attività!$B$2:$B$1000=A399, Attività!$C$2:$C$1000))</f>
        <v>0</v>
      </c>
      <c r="Q399" s="64" t="str">
        <f t="shared" si="52"/>
        <v/>
      </c>
      <c r="R399" s="64">
        <f t="array" ref="R399">IFERROR(INDEX(Attività!$H$2:$H$1000, MATCH(P399, IF(Attività!$B$2:$B$1000=A399, Attività!$C$2:$C$1000), 0)), "")</f>
        <v>0</v>
      </c>
      <c r="S399" s="64" t="str">
        <f t="shared" si="51"/>
        <v/>
      </c>
      <c r="U399" s="58" t="str">
        <f t="shared" ca="1" si="53"/>
        <v/>
      </c>
      <c r="V399" s="57" t="str">
        <f t="shared" ca="1" si="54"/>
        <v/>
      </c>
    </row>
    <row r="400" spans="1:22" x14ac:dyDescent="0.25">
      <c r="A400" s="57" t="str">
        <f t="shared" si="48"/>
        <v/>
      </c>
      <c r="B400" s="58" t="str">
        <f t="shared" si="49"/>
        <v/>
      </c>
      <c r="J400" s="24">
        <f t="array" ref="J400">IFERROR(INDEX(Attività!$F$2:$F$1000, MATCH(P400, IF(Attività!$B$2:$B$1000=A400, Attività!$C$2:$C$1000), 0)), "")</f>
        <v>0</v>
      </c>
      <c r="K400" s="57" t="str">
        <f t="shared" si="55"/>
        <v/>
      </c>
      <c r="N400" s="62" t="str">
        <f>IF(K400="","",VLOOKUP(K400,StatiLead[],2,FALSE))</f>
        <v/>
      </c>
      <c r="O400" s="63" t="str">
        <f t="shared" si="50"/>
        <v/>
      </c>
      <c r="P400" s="64">
        <f t="array" ref="P400">MAX(IF(Attività!$B$2:$B$1000=A400, Attività!$C$2:$C$1000))</f>
        <v>0</v>
      </c>
      <c r="Q400" s="64" t="str">
        <f t="shared" si="52"/>
        <v/>
      </c>
      <c r="R400" s="64">
        <f t="array" ref="R400">IFERROR(INDEX(Attività!$H$2:$H$1000, MATCH(P400, IF(Attività!$B$2:$B$1000=A400, Attività!$C$2:$C$1000), 0)), "")</f>
        <v>0</v>
      </c>
      <c r="S400" s="64" t="str">
        <f t="shared" si="51"/>
        <v/>
      </c>
      <c r="U400" s="58" t="str">
        <f t="shared" ca="1" si="53"/>
        <v/>
      </c>
      <c r="V400" s="57" t="str">
        <f t="shared" ca="1" si="54"/>
        <v/>
      </c>
    </row>
    <row r="401" spans="1:22" x14ac:dyDescent="0.25">
      <c r="A401" s="57" t="str">
        <f t="shared" si="48"/>
        <v/>
      </c>
      <c r="B401" s="58" t="str">
        <f t="shared" si="49"/>
        <v/>
      </c>
      <c r="J401" s="24">
        <f t="array" ref="J401">IFERROR(INDEX(Attività!$F$2:$F$1000, MATCH(P401, IF(Attività!$B$2:$B$1000=A401, Attività!$C$2:$C$1000), 0)), "")</f>
        <v>0</v>
      </c>
      <c r="K401" s="57" t="str">
        <f t="shared" si="55"/>
        <v/>
      </c>
      <c r="N401" s="62" t="str">
        <f>IF(K401="","",VLOOKUP(K401,StatiLead[],2,FALSE))</f>
        <v/>
      </c>
      <c r="O401" s="63" t="str">
        <f t="shared" si="50"/>
        <v/>
      </c>
      <c r="P401" s="64">
        <f t="array" ref="P401">MAX(IF(Attività!$B$2:$B$1000=A401, Attività!$C$2:$C$1000))</f>
        <v>0</v>
      </c>
      <c r="Q401" s="64" t="str">
        <f t="shared" si="52"/>
        <v/>
      </c>
      <c r="R401" s="64">
        <f t="array" ref="R401">IFERROR(INDEX(Attività!$H$2:$H$1000, MATCH(P401, IF(Attività!$B$2:$B$1000=A401, Attività!$C$2:$C$1000), 0)), "")</f>
        <v>0</v>
      </c>
      <c r="S401" s="64" t="str">
        <f t="shared" si="51"/>
        <v/>
      </c>
      <c r="U401" s="58" t="str">
        <f t="shared" ca="1" si="53"/>
        <v/>
      </c>
      <c r="V401" s="57" t="str">
        <f t="shared" ca="1" si="54"/>
        <v/>
      </c>
    </row>
    <row r="402" spans="1:22" x14ac:dyDescent="0.25">
      <c r="A402" s="57" t="str">
        <f t="shared" si="48"/>
        <v/>
      </c>
      <c r="B402" s="58" t="str">
        <f t="shared" si="49"/>
        <v/>
      </c>
      <c r="J402" s="24">
        <f t="array" ref="J402">IFERROR(INDEX(Attività!$F$2:$F$1000, MATCH(P402, IF(Attività!$B$2:$B$1000=A402, Attività!$C$2:$C$1000), 0)), "")</f>
        <v>0</v>
      </c>
      <c r="K402" s="57" t="str">
        <f t="shared" si="55"/>
        <v/>
      </c>
      <c r="N402" s="62" t="str">
        <f>IF(K402="","",VLOOKUP(K402,StatiLead[],2,FALSE))</f>
        <v/>
      </c>
      <c r="O402" s="63" t="str">
        <f t="shared" si="50"/>
        <v/>
      </c>
      <c r="P402" s="64">
        <f t="array" ref="P402">MAX(IF(Attività!$B$2:$B$1000=A402, Attività!$C$2:$C$1000))</f>
        <v>0</v>
      </c>
      <c r="Q402" s="64" t="str">
        <f t="shared" si="52"/>
        <v/>
      </c>
      <c r="R402" s="64">
        <f t="array" ref="R402">IFERROR(INDEX(Attività!$H$2:$H$1000, MATCH(P402, IF(Attività!$B$2:$B$1000=A402, Attività!$C$2:$C$1000), 0)), "")</f>
        <v>0</v>
      </c>
      <c r="S402" s="64" t="str">
        <f t="shared" si="51"/>
        <v/>
      </c>
      <c r="U402" s="58" t="str">
        <f t="shared" ca="1" si="53"/>
        <v/>
      </c>
      <c r="V402" s="57" t="str">
        <f t="shared" ca="1" si="54"/>
        <v/>
      </c>
    </row>
    <row r="403" spans="1:22" x14ac:dyDescent="0.25">
      <c r="A403" s="57" t="str">
        <f t="shared" si="48"/>
        <v/>
      </c>
      <c r="B403" s="58" t="str">
        <f t="shared" si="49"/>
        <v/>
      </c>
      <c r="J403" s="24">
        <f t="array" ref="J403">IFERROR(INDEX(Attività!$F$2:$F$1000, MATCH(P403, IF(Attività!$B$2:$B$1000=A403, Attività!$C$2:$C$1000), 0)), "")</f>
        <v>0</v>
      </c>
      <c r="K403" s="57" t="str">
        <f t="shared" si="55"/>
        <v/>
      </c>
      <c r="N403" s="62" t="str">
        <f>IF(K403="","",VLOOKUP(K403,StatiLead[],2,FALSE))</f>
        <v/>
      </c>
      <c r="O403" s="63" t="str">
        <f t="shared" si="50"/>
        <v/>
      </c>
      <c r="P403" s="64">
        <f t="array" ref="P403">MAX(IF(Attività!$B$2:$B$1000=A403, Attività!$C$2:$C$1000))</f>
        <v>0</v>
      </c>
      <c r="Q403" s="64" t="str">
        <f t="shared" si="52"/>
        <v/>
      </c>
      <c r="R403" s="64">
        <f t="array" ref="R403">IFERROR(INDEX(Attività!$H$2:$H$1000, MATCH(P403, IF(Attività!$B$2:$B$1000=A403, Attività!$C$2:$C$1000), 0)), "")</f>
        <v>0</v>
      </c>
      <c r="S403" s="64" t="str">
        <f t="shared" si="51"/>
        <v/>
      </c>
      <c r="U403" s="58" t="str">
        <f t="shared" ca="1" si="53"/>
        <v/>
      </c>
      <c r="V403" s="57" t="str">
        <f t="shared" ca="1" si="54"/>
        <v/>
      </c>
    </row>
    <row r="404" spans="1:22" x14ac:dyDescent="0.25">
      <c r="A404" s="57" t="str">
        <f t="shared" si="48"/>
        <v/>
      </c>
      <c r="B404" s="58" t="str">
        <f t="shared" si="49"/>
        <v/>
      </c>
      <c r="J404" s="24">
        <f t="array" ref="J404">IFERROR(INDEX(Attività!$F$2:$F$1000, MATCH(P404, IF(Attività!$B$2:$B$1000=A404, Attività!$C$2:$C$1000), 0)), "")</f>
        <v>0</v>
      </c>
      <c r="K404" s="57" t="str">
        <f t="shared" si="55"/>
        <v/>
      </c>
      <c r="N404" s="62" t="str">
        <f>IF(K404="","",VLOOKUP(K404,StatiLead[],2,FALSE))</f>
        <v/>
      </c>
      <c r="O404" s="63" t="str">
        <f t="shared" si="50"/>
        <v/>
      </c>
      <c r="P404" s="64">
        <f t="array" ref="P404">MAX(IF(Attività!$B$2:$B$1000=A404, Attività!$C$2:$C$1000))</f>
        <v>0</v>
      </c>
      <c r="Q404" s="64" t="str">
        <f t="shared" si="52"/>
        <v/>
      </c>
      <c r="R404" s="64">
        <f t="array" ref="R404">IFERROR(INDEX(Attività!$H$2:$H$1000, MATCH(P404, IF(Attività!$B$2:$B$1000=A404, Attività!$C$2:$C$1000), 0)), "")</f>
        <v>0</v>
      </c>
      <c r="S404" s="64" t="str">
        <f t="shared" si="51"/>
        <v/>
      </c>
      <c r="U404" s="58" t="str">
        <f t="shared" ca="1" si="53"/>
        <v/>
      </c>
      <c r="V404" s="57" t="str">
        <f t="shared" ca="1" si="54"/>
        <v/>
      </c>
    </row>
    <row r="405" spans="1:22" x14ac:dyDescent="0.25">
      <c r="A405" s="57" t="str">
        <f t="shared" si="48"/>
        <v/>
      </c>
      <c r="B405" s="58" t="str">
        <f t="shared" si="49"/>
        <v/>
      </c>
      <c r="J405" s="24">
        <f t="array" ref="J405">IFERROR(INDEX(Attività!$F$2:$F$1000, MATCH(P405, IF(Attività!$B$2:$B$1000=A405, Attività!$C$2:$C$1000), 0)), "")</f>
        <v>0</v>
      </c>
      <c r="K405" s="57" t="str">
        <f t="shared" si="55"/>
        <v/>
      </c>
      <c r="N405" s="62" t="str">
        <f>IF(K405="","",VLOOKUP(K405,StatiLead[],2,FALSE))</f>
        <v/>
      </c>
      <c r="O405" s="63" t="str">
        <f t="shared" si="50"/>
        <v/>
      </c>
      <c r="P405" s="64">
        <f t="array" ref="P405">MAX(IF(Attività!$B$2:$B$1000=A405, Attività!$C$2:$C$1000))</f>
        <v>0</v>
      </c>
      <c r="Q405" s="64" t="str">
        <f t="shared" si="52"/>
        <v/>
      </c>
      <c r="R405" s="64">
        <f t="array" ref="R405">IFERROR(INDEX(Attività!$H$2:$H$1000, MATCH(P405, IF(Attività!$B$2:$B$1000=A405, Attività!$C$2:$C$1000), 0)), "")</f>
        <v>0</v>
      </c>
      <c r="S405" s="64" t="str">
        <f t="shared" si="51"/>
        <v/>
      </c>
      <c r="U405" s="58" t="str">
        <f t="shared" ca="1" si="53"/>
        <v/>
      </c>
      <c r="V405" s="57" t="str">
        <f t="shared" ca="1" si="54"/>
        <v/>
      </c>
    </row>
    <row r="406" spans="1:22" x14ac:dyDescent="0.25">
      <c r="A406" s="57" t="str">
        <f t="shared" si="48"/>
        <v/>
      </c>
      <c r="B406" s="58" t="str">
        <f t="shared" si="49"/>
        <v/>
      </c>
      <c r="J406" s="24">
        <f t="array" ref="J406">IFERROR(INDEX(Attività!$F$2:$F$1000, MATCH(P406, IF(Attività!$B$2:$B$1000=A406, Attività!$C$2:$C$1000), 0)), "")</f>
        <v>0</v>
      </c>
      <c r="K406" s="57" t="str">
        <f t="shared" si="55"/>
        <v/>
      </c>
      <c r="N406" s="62" t="str">
        <f>IF(K406="","",VLOOKUP(K406,StatiLead[],2,FALSE))</f>
        <v/>
      </c>
      <c r="O406" s="63" t="str">
        <f t="shared" si="50"/>
        <v/>
      </c>
      <c r="P406" s="64">
        <f t="array" ref="P406">MAX(IF(Attività!$B$2:$B$1000=A406, Attività!$C$2:$C$1000))</f>
        <v>0</v>
      </c>
      <c r="Q406" s="64" t="str">
        <f t="shared" si="52"/>
        <v/>
      </c>
      <c r="R406" s="64">
        <f t="array" ref="R406">IFERROR(INDEX(Attività!$H$2:$H$1000, MATCH(P406, IF(Attività!$B$2:$B$1000=A406, Attività!$C$2:$C$1000), 0)), "")</f>
        <v>0</v>
      </c>
      <c r="S406" s="64" t="str">
        <f t="shared" si="51"/>
        <v/>
      </c>
      <c r="U406" s="58" t="str">
        <f t="shared" ca="1" si="53"/>
        <v/>
      </c>
      <c r="V406" s="57" t="str">
        <f t="shared" ca="1" si="54"/>
        <v/>
      </c>
    </row>
    <row r="407" spans="1:22" x14ac:dyDescent="0.25">
      <c r="A407" s="57" t="str">
        <f t="shared" si="48"/>
        <v/>
      </c>
      <c r="B407" s="58" t="str">
        <f t="shared" si="49"/>
        <v/>
      </c>
      <c r="J407" s="24">
        <f t="array" ref="J407">IFERROR(INDEX(Attività!$F$2:$F$1000, MATCH(P407, IF(Attività!$B$2:$B$1000=A407, Attività!$C$2:$C$1000), 0)), "")</f>
        <v>0</v>
      </c>
      <c r="K407" s="57" t="str">
        <f t="shared" si="55"/>
        <v/>
      </c>
      <c r="N407" s="62" t="str">
        <f>IF(K407="","",VLOOKUP(K407,StatiLead[],2,FALSE))</f>
        <v/>
      </c>
      <c r="O407" s="63" t="str">
        <f t="shared" si="50"/>
        <v/>
      </c>
      <c r="P407" s="64">
        <f t="array" ref="P407">MAX(IF(Attività!$B$2:$B$1000=A407, Attività!$C$2:$C$1000))</f>
        <v>0</v>
      </c>
      <c r="Q407" s="64" t="str">
        <f t="shared" si="52"/>
        <v/>
      </c>
      <c r="R407" s="64">
        <f t="array" ref="R407">IFERROR(INDEX(Attività!$H$2:$H$1000, MATCH(P407, IF(Attività!$B$2:$B$1000=A407, Attività!$C$2:$C$1000), 0)), "")</f>
        <v>0</v>
      </c>
      <c r="S407" s="64" t="str">
        <f t="shared" si="51"/>
        <v/>
      </c>
      <c r="U407" s="58" t="str">
        <f t="shared" ca="1" si="53"/>
        <v/>
      </c>
      <c r="V407" s="57" t="str">
        <f t="shared" ca="1" si="54"/>
        <v/>
      </c>
    </row>
    <row r="408" spans="1:22" x14ac:dyDescent="0.25">
      <c r="A408" s="57" t="str">
        <f t="shared" si="48"/>
        <v/>
      </c>
      <c r="B408" s="58" t="str">
        <f t="shared" si="49"/>
        <v/>
      </c>
      <c r="J408" s="24">
        <f t="array" ref="J408">IFERROR(INDEX(Attività!$F$2:$F$1000, MATCH(P408, IF(Attività!$B$2:$B$1000=A408, Attività!$C$2:$C$1000), 0)), "")</f>
        <v>0</v>
      </c>
      <c r="K408" s="57" t="str">
        <f t="shared" si="55"/>
        <v/>
      </c>
      <c r="N408" s="62" t="str">
        <f>IF(K408="","",VLOOKUP(K408,StatiLead[],2,FALSE))</f>
        <v/>
      </c>
      <c r="O408" s="63" t="str">
        <f t="shared" si="50"/>
        <v/>
      </c>
      <c r="P408" s="64">
        <f t="array" ref="P408">MAX(IF(Attività!$B$2:$B$1000=A408, Attività!$C$2:$C$1000))</f>
        <v>0</v>
      </c>
      <c r="Q408" s="64" t="str">
        <f t="shared" si="52"/>
        <v/>
      </c>
      <c r="R408" s="64">
        <f t="array" ref="R408">IFERROR(INDEX(Attività!$H$2:$H$1000, MATCH(P408, IF(Attività!$B$2:$B$1000=A408, Attività!$C$2:$C$1000), 0)), "")</f>
        <v>0</v>
      </c>
      <c r="S408" s="64" t="str">
        <f t="shared" si="51"/>
        <v/>
      </c>
      <c r="U408" s="58" t="str">
        <f t="shared" ca="1" si="53"/>
        <v/>
      </c>
      <c r="V408" s="57" t="str">
        <f t="shared" ca="1" si="54"/>
        <v/>
      </c>
    </row>
    <row r="409" spans="1:22" x14ac:dyDescent="0.25">
      <c r="A409" s="57" t="str">
        <f t="shared" si="48"/>
        <v/>
      </c>
      <c r="B409" s="58" t="str">
        <f t="shared" si="49"/>
        <v/>
      </c>
      <c r="J409" s="24">
        <f t="array" ref="J409">IFERROR(INDEX(Attività!$F$2:$F$1000, MATCH(P409, IF(Attività!$B$2:$B$1000=A409, Attività!$C$2:$C$1000), 0)), "")</f>
        <v>0</v>
      </c>
      <c r="K409" s="57" t="str">
        <f t="shared" si="55"/>
        <v/>
      </c>
      <c r="N409" s="62" t="str">
        <f>IF(K409="","",VLOOKUP(K409,StatiLead[],2,FALSE))</f>
        <v/>
      </c>
      <c r="O409" s="63" t="str">
        <f t="shared" si="50"/>
        <v/>
      </c>
      <c r="P409" s="64">
        <f t="array" ref="P409">MAX(IF(Attività!$B$2:$B$1000=A409, Attività!$C$2:$C$1000))</f>
        <v>0</v>
      </c>
      <c r="Q409" s="64" t="str">
        <f t="shared" si="52"/>
        <v/>
      </c>
      <c r="R409" s="64">
        <f t="array" ref="R409">IFERROR(INDEX(Attività!$H$2:$H$1000, MATCH(P409, IF(Attività!$B$2:$B$1000=A409, Attività!$C$2:$C$1000), 0)), "")</f>
        <v>0</v>
      </c>
      <c r="S409" s="64" t="str">
        <f t="shared" si="51"/>
        <v/>
      </c>
      <c r="U409" s="58" t="str">
        <f t="shared" ca="1" si="53"/>
        <v/>
      </c>
      <c r="V409" s="57" t="str">
        <f t="shared" ca="1" si="54"/>
        <v/>
      </c>
    </row>
    <row r="410" spans="1:22" x14ac:dyDescent="0.25">
      <c r="A410" s="57" t="str">
        <f t="shared" si="48"/>
        <v/>
      </c>
      <c r="B410" s="58" t="str">
        <f t="shared" si="49"/>
        <v/>
      </c>
      <c r="J410" s="24">
        <f t="array" ref="J410">IFERROR(INDEX(Attività!$F$2:$F$1000, MATCH(P410, IF(Attività!$B$2:$B$1000=A410, Attività!$C$2:$C$1000), 0)), "")</f>
        <v>0</v>
      </c>
      <c r="K410" s="57" t="str">
        <f t="shared" si="55"/>
        <v/>
      </c>
      <c r="N410" s="62" t="str">
        <f>IF(K410="","",VLOOKUP(K410,StatiLead[],2,FALSE))</f>
        <v/>
      </c>
      <c r="O410" s="63" t="str">
        <f t="shared" si="50"/>
        <v/>
      </c>
      <c r="P410" s="64">
        <f t="array" ref="P410">MAX(IF(Attività!$B$2:$B$1000=A410, Attività!$C$2:$C$1000))</f>
        <v>0</v>
      </c>
      <c r="Q410" s="64" t="str">
        <f t="shared" si="52"/>
        <v/>
      </c>
      <c r="R410" s="64">
        <f t="array" ref="R410">IFERROR(INDEX(Attività!$H$2:$H$1000, MATCH(P410, IF(Attività!$B$2:$B$1000=A410, Attività!$C$2:$C$1000), 0)), "")</f>
        <v>0</v>
      </c>
      <c r="S410" s="64" t="str">
        <f t="shared" si="51"/>
        <v/>
      </c>
      <c r="U410" s="58" t="str">
        <f t="shared" ca="1" si="53"/>
        <v/>
      </c>
      <c r="V410" s="57" t="str">
        <f t="shared" ca="1" si="54"/>
        <v/>
      </c>
    </row>
    <row r="411" spans="1:22" x14ac:dyDescent="0.25">
      <c r="A411" s="57" t="str">
        <f t="shared" si="48"/>
        <v/>
      </c>
      <c r="B411" s="58" t="str">
        <f t="shared" si="49"/>
        <v/>
      </c>
      <c r="J411" s="24">
        <f t="array" ref="J411">IFERROR(INDEX(Attività!$F$2:$F$1000, MATCH(P411, IF(Attività!$B$2:$B$1000=A411, Attività!$C$2:$C$1000), 0)), "")</f>
        <v>0</v>
      </c>
      <c r="K411" s="57" t="str">
        <f t="shared" si="55"/>
        <v/>
      </c>
      <c r="N411" s="62" t="str">
        <f>IF(K411="","",VLOOKUP(K411,StatiLead[],2,FALSE))</f>
        <v/>
      </c>
      <c r="O411" s="63" t="str">
        <f t="shared" si="50"/>
        <v/>
      </c>
      <c r="P411" s="64">
        <f t="array" ref="P411">MAX(IF(Attività!$B$2:$B$1000=A411, Attività!$C$2:$C$1000))</f>
        <v>0</v>
      </c>
      <c r="Q411" s="64" t="str">
        <f t="shared" si="52"/>
        <v/>
      </c>
      <c r="R411" s="64">
        <f t="array" ref="R411">IFERROR(INDEX(Attività!$H$2:$H$1000, MATCH(P411, IF(Attività!$B$2:$B$1000=A411, Attività!$C$2:$C$1000), 0)), "")</f>
        <v>0</v>
      </c>
      <c r="S411" s="64" t="str">
        <f t="shared" si="51"/>
        <v/>
      </c>
      <c r="U411" s="58" t="str">
        <f t="shared" ca="1" si="53"/>
        <v/>
      </c>
      <c r="V411" s="57" t="str">
        <f t="shared" ca="1" si="54"/>
        <v/>
      </c>
    </row>
    <row r="412" spans="1:22" x14ac:dyDescent="0.25">
      <c r="A412" s="57" t="str">
        <f t="shared" si="48"/>
        <v/>
      </c>
      <c r="B412" s="58" t="str">
        <f t="shared" si="49"/>
        <v/>
      </c>
      <c r="J412" s="24">
        <f t="array" ref="J412">IFERROR(INDEX(Attività!$F$2:$F$1000, MATCH(P412, IF(Attività!$B$2:$B$1000=A412, Attività!$C$2:$C$1000), 0)), "")</f>
        <v>0</v>
      </c>
      <c r="K412" s="57" t="str">
        <f t="shared" si="55"/>
        <v/>
      </c>
      <c r="N412" s="62" t="str">
        <f>IF(K412="","",VLOOKUP(K412,StatiLead[],2,FALSE))</f>
        <v/>
      </c>
      <c r="O412" s="63" t="str">
        <f t="shared" si="50"/>
        <v/>
      </c>
      <c r="P412" s="64">
        <f t="array" ref="P412">MAX(IF(Attività!$B$2:$B$1000=A412, Attività!$C$2:$C$1000))</f>
        <v>0</v>
      </c>
      <c r="Q412" s="64" t="str">
        <f t="shared" si="52"/>
        <v/>
      </c>
      <c r="R412" s="64">
        <f t="array" ref="R412">IFERROR(INDEX(Attività!$H$2:$H$1000, MATCH(P412, IF(Attività!$B$2:$B$1000=A412, Attività!$C$2:$C$1000), 0)), "")</f>
        <v>0</v>
      </c>
      <c r="S412" s="64" t="str">
        <f t="shared" si="51"/>
        <v/>
      </c>
      <c r="U412" s="58" t="str">
        <f t="shared" ca="1" si="53"/>
        <v/>
      </c>
      <c r="V412" s="57" t="str">
        <f t="shared" ca="1" si="54"/>
        <v/>
      </c>
    </row>
    <row r="413" spans="1:22" x14ac:dyDescent="0.25">
      <c r="A413" s="57" t="str">
        <f t="shared" si="48"/>
        <v/>
      </c>
      <c r="B413" s="58" t="str">
        <f t="shared" si="49"/>
        <v/>
      </c>
      <c r="J413" s="24">
        <f t="array" ref="J413">IFERROR(INDEX(Attività!$F$2:$F$1000, MATCH(P413, IF(Attività!$B$2:$B$1000=A413, Attività!$C$2:$C$1000), 0)), "")</f>
        <v>0</v>
      </c>
      <c r="K413" s="57" t="str">
        <f t="shared" si="55"/>
        <v/>
      </c>
      <c r="N413" s="62" t="str">
        <f>IF(K413="","",VLOOKUP(K413,StatiLead[],2,FALSE))</f>
        <v/>
      </c>
      <c r="O413" s="63" t="str">
        <f t="shared" si="50"/>
        <v/>
      </c>
      <c r="P413" s="64">
        <f t="array" ref="P413">MAX(IF(Attività!$B$2:$B$1000=A413, Attività!$C$2:$C$1000))</f>
        <v>0</v>
      </c>
      <c r="Q413" s="64" t="str">
        <f t="shared" si="52"/>
        <v/>
      </c>
      <c r="R413" s="64">
        <f t="array" ref="R413">IFERROR(INDEX(Attività!$H$2:$H$1000, MATCH(P413, IF(Attività!$B$2:$B$1000=A413, Attività!$C$2:$C$1000), 0)), "")</f>
        <v>0</v>
      </c>
      <c r="S413" s="64" t="str">
        <f t="shared" si="51"/>
        <v/>
      </c>
      <c r="U413" s="58" t="str">
        <f t="shared" ca="1" si="53"/>
        <v/>
      </c>
      <c r="V413" s="57" t="str">
        <f t="shared" ca="1" si="54"/>
        <v/>
      </c>
    </row>
    <row r="414" spans="1:22" x14ac:dyDescent="0.25">
      <c r="A414" s="57" t="str">
        <f t="shared" si="48"/>
        <v/>
      </c>
      <c r="B414" s="58" t="str">
        <f t="shared" si="49"/>
        <v/>
      </c>
      <c r="J414" s="24">
        <f t="array" ref="J414">IFERROR(INDEX(Attività!$F$2:$F$1000, MATCH(P414, IF(Attività!$B$2:$B$1000=A414, Attività!$C$2:$C$1000), 0)), "")</f>
        <v>0</v>
      </c>
      <c r="K414" s="57" t="str">
        <f t="shared" si="55"/>
        <v/>
      </c>
      <c r="N414" s="62" t="str">
        <f>IF(K414="","",VLOOKUP(K414,StatiLead[],2,FALSE))</f>
        <v/>
      </c>
      <c r="O414" s="63" t="str">
        <f t="shared" si="50"/>
        <v/>
      </c>
      <c r="P414" s="64">
        <f t="array" ref="P414">MAX(IF(Attività!$B$2:$B$1000=A414, Attività!$C$2:$C$1000))</f>
        <v>0</v>
      </c>
      <c r="Q414" s="64" t="str">
        <f t="shared" si="52"/>
        <v/>
      </c>
      <c r="R414" s="64">
        <f t="array" ref="R414">IFERROR(INDEX(Attività!$H$2:$H$1000, MATCH(P414, IF(Attività!$B$2:$B$1000=A414, Attività!$C$2:$C$1000), 0)), "")</f>
        <v>0</v>
      </c>
      <c r="S414" s="64" t="str">
        <f t="shared" si="51"/>
        <v/>
      </c>
      <c r="U414" s="58" t="str">
        <f t="shared" ca="1" si="53"/>
        <v/>
      </c>
      <c r="V414" s="57" t="str">
        <f t="shared" ca="1" si="54"/>
        <v/>
      </c>
    </row>
    <row r="415" spans="1:22" x14ac:dyDescent="0.25">
      <c r="A415" s="57" t="str">
        <f t="shared" si="48"/>
        <v/>
      </c>
      <c r="B415" s="58" t="str">
        <f t="shared" si="49"/>
        <v/>
      </c>
      <c r="J415" s="24">
        <f t="array" ref="J415">IFERROR(INDEX(Attività!$F$2:$F$1000, MATCH(P415, IF(Attività!$B$2:$B$1000=A415, Attività!$C$2:$C$1000), 0)), "")</f>
        <v>0</v>
      </c>
      <c r="K415" s="57" t="str">
        <f t="shared" si="55"/>
        <v/>
      </c>
      <c r="N415" s="62" t="str">
        <f>IF(K415="","",VLOOKUP(K415,StatiLead[],2,FALSE))</f>
        <v/>
      </c>
      <c r="O415" s="63" t="str">
        <f t="shared" si="50"/>
        <v/>
      </c>
      <c r="P415" s="64">
        <f t="array" ref="P415">MAX(IF(Attività!$B$2:$B$1000=A415, Attività!$C$2:$C$1000))</f>
        <v>0</v>
      </c>
      <c r="Q415" s="64" t="str">
        <f t="shared" si="52"/>
        <v/>
      </c>
      <c r="R415" s="64">
        <f t="array" ref="R415">IFERROR(INDEX(Attività!$H$2:$H$1000, MATCH(P415, IF(Attività!$B$2:$B$1000=A415, Attività!$C$2:$C$1000), 0)), "")</f>
        <v>0</v>
      </c>
      <c r="S415" s="64" t="str">
        <f t="shared" si="51"/>
        <v/>
      </c>
      <c r="U415" s="58" t="str">
        <f t="shared" ca="1" si="53"/>
        <v/>
      </c>
      <c r="V415" s="57" t="str">
        <f t="shared" ca="1" si="54"/>
        <v/>
      </c>
    </row>
    <row r="416" spans="1:22" x14ac:dyDescent="0.25">
      <c r="A416" s="57" t="str">
        <f t="shared" si="48"/>
        <v/>
      </c>
      <c r="B416" s="58" t="str">
        <f t="shared" si="49"/>
        <v/>
      </c>
      <c r="J416" s="24">
        <f t="array" ref="J416">IFERROR(INDEX(Attività!$F$2:$F$1000, MATCH(P416, IF(Attività!$B$2:$B$1000=A416, Attività!$C$2:$C$1000), 0)), "")</f>
        <v>0</v>
      </c>
      <c r="K416" s="57" t="str">
        <f t="shared" si="55"/>
        <v/>
      </c>
      <c r="N416" s="62" t="str">
        <f>IF(K416="","",VLOOKUP(K416,StatiLead[],2,FALSE))</f>
        <v/>
      </c>
      <c r="O416" s="63" t="str">
        <f t="shared" si="50"/>
        <v/>
      </c>
      <c r="P416" s="64">
        <f t="array" ref="P416">MAX(IF(Attività!$B$2:$B$1000=A416, Attività!$C$2:$C$1000))</f>
        <v>0</v>
      </c>
      <c r="Q416" s="64" t="str">
        <f t="shared" si="52"/>
        <v/>
      </c>
      <c r="R416" s="64">
        <f t="array" ref="R416">IFERROR(INDEX(Attività!$H$2:$H$1000, MATCH(P416, IF(Attività!$B$2:$B$1000=A416, Attività!$C$2:$C$1000), 0)), "")</f>
        <v>0</v>
      </c>
      <c r="S416" s="64" t="str">
        <f t="shared" si="51"/>
        <v/>
      </c>
      <c r="U416" s="58" t="str">
        <f t="shared" ca="1" si="53"/>
        <v/>
      </c>
      <c r="V416" s="57" t="str">
        <f t="shared" ca="1" si="54"/>
        <v/>
      </c>
    </row>
    <row r="417" spans="1:22" x14ac:dyDescent="0.25">
      <c r="A417" s="57" t="str">
        <f t="shared" si="48"/>
        <v/>
      </c>
      <c r="B417" s="58" t="str">
        <f t="shared" si="49"/>
        <v/>
      </c>
      <c r="J417" s="24">
        <f t="array" ref="J417">IFERROR(INDEX(Attività!$F$2:$F$1000, MATCH(P417, IF(Attività!$B$2:$B$1000=A417, Attività!$C$2:$C$1000), 0)), "")</f>
        <v>0</v>
      </c>
      <c r="K417" s="57" t="str">
        <f t="shared" si="55"/>
        <v/>
      </c>
      <c r="N417" s="62" t="str">
        <f>IF(K417="","",VLOOKUP(K417,StatiLead[],2,FALSE))</f>
        <v/>
      </c>
      <c r="O417" s="63" t="str">
        <f t="shared" si="50"/>
        <v/>
      </c>
      <c r="P417" s="64">
        <f t="array" ref="P417">MAX(IF(Attività!$B$2:$B$1000=A417, Attività!$C$2:$C$1000))</f>
        <v>0</v>
      </c>
      <c r="Q417" s="64" t="str">
        <f t="shared" si="52"/>
        <v/>
      </c>
      <c r="R417" s="64">
        <f t="array" ref="R417">IFERROR(INDEX(Attività!$H$2:$H$1000, MATCH(P417, IF(Attività!$B$2:$B$1000=A417, Attività!$C$2:$C$1000), 0)), "")</f>
        <v>0</v>
      </c>
      <c r="S417" s="64" t="str">
        <f t="shared" si="51"/>
        <v/>
      </c>
      <c r="U417" s="58" t="str">
        <f t="shared" ca="1" si="53"/>
        <v/>
      </c>
      <c r="V417" s="57" t="str">
        <f t="shared" ca="1" si="54"/>
        <v/>
      </c>
    </row>
    <row r="418" spans="1:22" x14ac:dyDescent="0.25">
      <c r="A418" s="57" t="str">
        <f t="shared" si="48"/>
        <v/>
      </c>
      <c r="B418" s="58" t="str">
        <f t="shared" si="49"/>
        <v/>
      </c>
      <c r="J418" s="24">
        <f t="array" ref="J418">IFERROR(INDEX(Attività!$F$2:$F$1000, MATCH(P418, IF(Attività!$B$2:$B$1000=A418, Attività!$C$2:$C$1000), 0)), "")</f>
        <v>0</v>
      </c>
      <c r="K418" s="57" t="str">
        <f t="shared" si="55"/>
        <v/>
      </c>
      <c r="N418" s="62" t="str">
        <f>IF(K418="","",VLOOKUP(K418,StatiLead[],2,FALSE))</f>
        <v/>
      </c>
      <c r="O418" s="63" t="str">
        <f t="shared" si="50"/>
        <v/>
      </c>
      <c r="P418" s="64">
        <f t="array" ref="P418">MAX(IF(Attività!$B$2:$B$1000=A418, Attività!$C$2:$C$1000))</f>
        <v>0</v>
      </c>
      <c r="Q418" s="64" t="str">
        <f t="shared" si="52"/>
        <v/>
      </c>
      <c r="R418" s="64">
        <f t="array" ref="R418">IFERROR(INDEX(Attività!$H$2:$H$1000, MATCH(P418, IF(Attività!$B$2:$B$1000=A418, Attività!$C$2:$C$1000), 0)), "")</f>
        <v>0</v>
      </c>
      <c r="S418" s="64" t="str">
        <f t="shared" si="51"/>
        <v/>
      </c>
      <c r="U418" s="58" t="str">
        <f t="shared" ca="1" si="53"/>
        <v/>
      </c>
      <c r="V418" s="57" t="str">
        <f t="shared" ca="1" si="54"/>
        <v/>
      </c>
    </row>
    <row r="419" spans="1:22" x14ac:dyDescent="0.25">
      <c r="A419" s="57" t="str">
        <f t="shared" si="48"/>
        <v/>
      </c>
      <c r="B419" s="58" t="str">
        <f t="shared" si="49"/>
        <v/>
      </c>
      <c r="J419" s="24">
        <f t="array" ref="J419">IFERROR(INDEX(Attività!$F$2:$F$1000, MATCH(P419, IF(Attività!$B$2:$B$1000=A419, Attività!$C$2:$C$1000), 0)), "")</f>
        <v>0</v>
      </c>
      <c r="K419" s="57" t="str">
        <f t="shared" si="55"/>
        <v/>
      </c>
      <c r="N419" s="62" t="str">
        <f>IF(K419="","",VLOOKUP(K419,StatiLead[],2,FALSE))</f>
        <v/>
      </c>
      <c r="O419" s="63" t="str">
        <f t="shared" si="50"/>
        <v/>
      </c>
      <c r="P419" s="64">
        <f t="array" ref="P419">MAX(IF(Attività!$B$2:$B$1000=A419, Attività!$C$2:$C$1000))</f>
        <v>0</v>
      </c>
      <c r="Q419" s="64" t="str">
        <f t="shared" si="52"/>
        <v/>
      </c>
      <c r="R419" s="64">
        <f t="array" ref="R419">IFERROR(INDEX(Attività!$H$2:$H$1000, MATCH(P419, IF(Attività!$B$2:$B$1000=A419, Attività!$C$2:$C$1000), 0)), "")</f>
        <v>0</v>
      </c>
      <c r="S419" s="64" t="str">
        <f t="shared" si="51"/>
        <v/>
      </c>
      <c r="U419" s="58" t="str">
        <f t="shared" ca="1" si="53"/>
        <v/>
      </c>
      <c r="V419" s="57" t="str">
        <f t="shared" ca="1" si="54"/>
        <v/>
      </c>
    </row>
    <row r="420" spans="1:22" x14ac:dyDescent="0.25">
      <c r="A420" s="57" t="str">
        <f t="shared" si="48"/>
        <v/>
      </c>
      <c r="B420" s="58" t="str">
        <f t="shared" si="49"/>
        <v/>
      </c>
      <c r="J420" s="24">
        <f t="array" ref="J420">IFERROR(INDEX(Attività!$F$2:$F$1000, MATCH(P420, IF(Attività!$B$2:$B$1000=A420, Attività!$C$2:$C$1000), 0)), "")</f>
        <v>0</v>
      </c>
      <c r="K420" s="57" t="str">
        <f t="shared" si="55"/>
        <v/>
      </c>
      <c r="N420" s="62" t="str">
        <f>IF(K420="","",VLOOKUP(K420,StatiLead[],2,FALSE))</f>
        <v/>
      </c>
      <c r="O420" s="63" t="str">
        <f t="shared" si="50"/>
        <v/>
      </c>
      <c r="P420" s="64">
        <f t="array" ref="P420">MAX(IF(Attività!$B$2:$B$1000=A420, Attività!$C$2:$C$1000))</f>
        <v>0</v>
      </c>
      <c r="Q420" s="64" t="str">
        <f t="shared" si="52"/>
        <v/>
      </c>
      <c r="R420" s="64">
        <f t="array" ref="R420">IFERROR(INDEX(Attività!$H$2:$H$1000, MATCH(P420, IF(Attività!$B$2:$B$1000=A420, Attività!$C$2:$C$1000), 0)), "")</f>
        <v>0</v>
      </c>
      <c r="S420" s="64" t="str">
        <f t="shared" si="51"/>
        <v/>
      </c>
      <c r="U420" s="58" t="str">
        <f t="shared" ca="1" si="53"/>
        <v/>
      </c>
      <c r="V420" s="57" t="str">
        <f t="shared" ca="1" si="54"/>
        <v/>
      </c>
    </row>
    <row r="421" spans="1:22" x14ac:dyDescent="0.25">
      <c r="A421" s="57" t="str">
        <f t="shared" si="48"/>
        <v/>
      </c>
      <c r="B421" s="58" t="str">
        <f t="shared" si="49"/>
        <v/>
      </c>
      <c r="J421" s="24">
        <f t="array" ref="J421">IFERROR(INDEX(Attività!$F$2:$F$1000, MATCH(P421, IF(Attività!$B$2:$B$1000=A421, Attività!$C$2:$C$1000), 0)), "")</f>
        <v>0</v>
      </c>
      <c r="K421" s="57" t="str">
        <f t="shared" si="55"/>
        <v/>
      </c>
      <c r="N421" s="62" t="str">
        <f>IF(K421="","",VLOOKUP(K421,StatiLead[],2,FALSE))</f>
        <v/>
      </c>
      <c r="O421" s="63" t="str">
        <f t="shared" si="50"/>
        <v/>
      </c>
      <c r="P421" s="64">
        <f t="array" ref="P421">MAX(IF(Attività!$B$2:$B$1000=A421, Attività!$C$2:$C$1000))</f>
        <v>0</v>
      </c>
      <c r="Q421" s="64" t="str">
        <f t="shared" si="52"/>
        <v/>
      </c>
      <c r="R421" s="64">
        <f t="array" ref="R421">IFERROR(INDEX(Attività!$H$2:$H$1000, MATCH(P421, IF(Attività!$B$2:$B$1000=A421, Attività!$C$2:$C$1000), 0)), "")</f>
        <v>0</v>
      </c>
      <c r="S421" s="64" t="str">
        <f t="shared" si="51"/>
        <v/>
      </c>
      <c r="U421" s="58" t="str">
        <f t="shared" ca="1" si="53"/>
        <v/>
      </c>
      <c r="V421" s="57" t="str">
        <f t="shared" ca="1" si="54"/>
        <v/>
      </c>
    </row>
    <row r="422" spans="1:22" x14ac:dyDescent="0.25">
      <c r="A422" s="57" t="str">
        <f t="shared" si="48"/>
        <v/>
      </c>
      <c r="B422" s="58" t="str">
        <f t="shared" si="49"/>
        <v/>
      </c>
      <c r="J422" s="24">
        <f t="array" ref="J422">IFERROR(INDEX(Attività!$F$2:$F$1000, MATCH(P422, IF(Attività!$B$2:$B$1000=A422, Attività!$C$2:$C$1000), 0)), "")</f>
        <v>0</v>
      </c>
      <c r="K422" s="57" t="str">
        <f t="shared" si="55"/>
        <v/>
      </c>
      <c r="N422" s="62" t="str">
        <f>IF(K422="","",VLOOKUP(K422,StatiLead[],2,FALSE))</f>
        <v/>
      </c>
      <c r="O422" s="63" t="str">
        <f t="shared" si="50"/>
        <v/>
      </c>
      <c r="P422" s="64">
        <f t="array" ref="P422">MAX(IF(Attività!$B$2:$B$1000=A422, Attività!$C$2:$C$1000))</f>
        <v>0</v>
      </c>
      <c r="Q422" s="64" t="str">
        <f t="shared" si="52"/>
        <v/>
      </c>
      <c r="R422" s="64">
        <f t="array" ref="R422">IFERROR(INDEX(Attività!$H$2:$H$1000, MATCH(P422, IF(Attività!$B$2:$B$1000=A422, Attività!$C$2:$C$1000), 0)), "")</f>
        <v>0</v>
      </c>
      <c r="S422" s="64" t="str">
        <f t="shared" si="51"/>
        <v/>
      </c>
      <c r="U422" s="58" t="str">
        <f t="shared" ca="1" si="53"/>
        <v/>
      </c>
      <c r="V422" s="57" t="str">
        <f t="shared" ca="1" si="54"/>
        <v/>
      </c>
    </row>
    <row r="423" spans="1:22" x14ac:dyDescent="0.25">
      <c r="A423" s="57" t="str">
        <f t="shared" si="48"/>
        <v/>
      </c>
      <c r="B423" s="58" t="str">
        <f t="shared" si="49"/>
        <v/>
      </c>
      <c r="J423" s="24">
        <f t="array" ref="J423">IFERROR(INDEX(Attività!$F$2:$F$1000, MATCH(P423, IF(Attività!$B$2:$B$1000=A423, Attività!$C$2:$C$1000), 0)), "")</f>
        <v>0</v>
      </c>
      <c r="K423" s="57" t="str">
        <f t="shared" si="55"/>
        <v/>
      </c>
      <c r="N423" s="62" t="str">
        <f>IF(K423="","",VLOOKUP(K423,StatiLead[],2,FALSE))</f>
        <v/>
      </c>
      <c r="O423" s="63" t="str">
        <f t="shared" si="50"/>
        <v/>
      </c>
      <c r="P423" s="64">
        <f t="array" ref="P423">MAX(IF(Attività!$B$2:$B$1000=A423, Attività!$C$2:$C$1000))</f>
        <v>0</v>
      </c>
      <c r="Q423" s="64" t="str">
        <f t="shared" si="52"/>
        <v/>
      </c>
      <c r="R423" s="64">
        <f t="array" ref="R423">IFERROR(INDEX(Attività!$H$2:$H$1000, MATCH(P423, IF(Attività!$B$2:$B$1000=A423, Attività!$C$2:$C$1000), 0)), "")</f>
        <v>0</v>
      </c>
      <c r="S423" s="64" t="str">
        <f t="shared" si="51"/>
        <v/>
      </c>
      <c r="U423" s="58" t="str">
        <f t="shared" ca="1" si="53"/>
        <v/>
      </c>
      <c r="V423" s="57" t="str">
        <f t="shared" ca="1" si="54"/>
        <v/>
      </c>
    </row>
    <row r="424" spans="1:22" x14ac:dyDescent="0.25">
      <c r="A424" s="57" t="str">
        <f t="shared" si="48"/>
        <v/>
      </c>
      <c r="B424" s="58" t="str">
        <f t="shared" si="49"/>
        <v/>
      </c>
      <c r="J424" s="24">
        <f t="array" ref="J424">IFERROR(INDEX(Attività!$F$2:$F$1000, MATCH(P424, IF(Attività!$B$2:$B$1000=A424, Attività!$C$2:$C$1000), 0)), "")</f>
        <v>0</v>
      </c>
      <c r="K424" s="57" t="str">
        <f t="shared" si="55"/>
        <v/>
      </c>
      <c r="N424" s="62" t="str">
        <f>IF(K424="","",VLOOKUP(K424,StatiLead[],2,FALSE))</f>
        <v/>
      </c>
      <c r="O424" s="63" t="str">
        <f t="shared" si="50"/>
        <v/>
      </c>
      <c r="P424" s="64">
        <f t="array" ref="P424">MAX(IF(Attività!$B$2:$B$1000=A424, Attività!$C$2:$C$1000))</f>
        <v>0</v>
      </c>
      <c r="Q424" s="64" t="str">
        <f t="shared" si="52"/>
        <v/>
      </c>
      <c r="R424" s="64">
        <f t="array" ref="R424">IFERROR(INDEX(Attività!$H$2:$H$1000, MATCH(P424, IF(Attività!$B$2:$B$1000=A424, Attività!$C$2:$C$1000), 0)), "")</f>
        <v>0</v>
      </c>
      <c r="S424" s="64" t="str">
        <f t="shared" si="51"/>
        <v/>
      </c>
      <c r="U424" s="58" t="str">
        <f t="shared" ca="1" si="53"/>
        <v/>
      </c>
      <c r="V424" s="57" t="str">
        <f t="shared" ca="1" si="54"/>
        <v/>
      </c>
    </row>
    <row r="425" spans="1:22" x14ac:dyDescent="0.25">
      <c r="A425" s="57" t="str">
        <f t="shared" si="48"/>
        <v/>
      </c>
      <c r="B425" s="58" t="str">
        <f t="shared" si="49"/>
        <v/>
      </c>
      <c r="J425" s="24">
        <f t="array" ref="J425">IFERROR(INDEX(Attività!$F$2:$F$1000, MATCH(P425, IF(Attività!$B$2:$B$1000=A425, Attività!$C$2:$C$1000), 0)), "")</f>
        <v>0</v>
      </c>
      <c r="K425" s="57" t="str">
        <f t="shared" si="55"/>
        <v/>
      </c>
      <c r="N425" s="62" t="str">
        <f>IF(K425="","",VLOOKUP(K425,StatiLead[],2,FALSE))</f>
        <v/>
      </c>
      <c r="O425" s="63" t="str">
        <f t="shared" si="50"/>
        <v/>
      </c>
      <c r="P425" s="64">
        <f t="array" ref="P425">MAX(IF(Attività!$B$2:$B$1000=A425, Attività!$C$2:$C$1000))</f>
        <v>0</v>
      </c>
      <c r="Q425" s="64" t="str">
        <f t="shared" si="52"/>
        <v/>
      </c>
      <c r="R425" s="64">
        <f t="array" ref="R425">IFERROR(INDEX(Attività!$H$2:$H$1000, MATCH(P425, IF(Attività!$B$2:$B$1000=A425, Attività!$C$2:$C$1000), 0)), "")</f>
        <v>0</v>
      </c>
      <c r="S425" s="64" t="str">
        <f t="shared" si="51"/>
        <v/>
      </c>
      <c r="U425" s="58" t="str">
        <f t="shared" ca="1" si="53"/>
        <v/>
      </c>
      <c r="V425" s="57" t="str">
        <f t="shared" ca="1" si="54"/>
        <v/>
      </c>
    </row>
    <row r="426" spans="1:22" x14ac:dyDescent="0.25">
      <c r="A426" s="57" t="str">
        <f t="shared" si="48"/>
        <v/>
      </c>
      <c r="B426" s="58" t="str">
        <f t="shared" si="49"/>
        <v/>
      </c>
      <c r="J426" s="24">
        <f t="array" ref="J426">IFERROR(INDEX(Attività!$F$2:$F$1000, MATCH(P426, IF(Attività!$B$2:$B$1000=A426, Attività!$C$2:$C$1000), 0)), "")</f>
        <v>0</v>
      </c>
      <c r="K426" s="57" t="str">
        <f t="shared" si="55"/>
        <v/>
      </c>
      <c r="N426" s="62" t="str">
        <f>IF(K426="","",VLOOKUP(K426,StatiLead[],2,FALSE))</f>
        <v/>
      </c>
      <c r="O426" s="63" t="str">
        <f t="shared" si="50"/>
        <v/>
      </c>
      <c r="P426" s="64">
        <f t="array" ref="P426">MAX(IF(Attività!$B$2:$B$1000=A426, Attività!$C$2:$C$1000))</f>
        <v>0</v>
      </c>
      <c r="Q426" s="64" t="str">
        <f t="shared" si="52"/>
        <v/>
      </c>
      <c r="R426" s="64">
        <f t="array" ref="R426">IFERROR(INDEX(Attività!$H$2:$H$1000, MATCH(P426, IF(Attività!$B$2:$B$1000=A426, Attività!$C$2:$C$1000), 0)), "")</f>
        <v>0</v>
      </c>
      <c r="S426" s="64" t="str">
        <f t="shared" si="51"/>
        <v/>
      </c>
      <c r="U426" s="58" t="str">
        <f t="shared" ca="1" si="53"/>
        <v/>
      </c>
      <c r="V426" s="57" t="str">
        <f t="shared" ca="1" si="54"/>
        <v/>
      </c>
    </row>
    <row r="427" spans="1:22" x14ac:dyDescent="0.25">
      <c r="A427" s="57" t="str">
        <f t="shared" si="48"/>
        <v/>
      </c>
      <c r="B427" s="58" t="str">
        <f t="shared" si="49"/>
        <v/>
      </c>
      <c r="J427" s="24">
        <f t="array" ref="J427">IFERROR(INDEX(Attività!$F$2:$F$1000, MATCH(P427, IF(Attività!$B$2:$B$1000=A427, Attività!$C$2:$C$1000), 0)), "")</f>
        <v>0</v>
      </c>
      <c r="K427" s="57" t="str">
        <f t="shared" si="55"/>
        <v/>
      </c>
      <c r="N427" s="62" t="str">
        <f>IF(K427="","",VLOOKUP(K427,StatiLead[],2,FALSE))</f>
        <v/>
      </c>
      <c r="O427" s="63" t="str">
        <f t="shared" si="50"/>
        <v/>
      </c>
      <c r="P427" s="64">
        <f t="array" ref="P427">MAX(IF(Attività!$B$2:$B$1000=A427, Attività!$C$2:$C$1000))</f>
        <v>0</v>
      </c>
      <c r="Q427" s="64" t="str">
        <f t="shared" si="52"/>
        <v/>
      </c>
      <c r="R427" s="64">
        <f t="array" ref="R427">IFERROR(INDEX(Attività!$H$2:$H$1000, MATCH(P427, IF(Attività!$B$2:$B$1000=A427, Attività!$C$2:$C$1000), 0)), "")</f>
        <v>0</v>
      </c>
      <c r="S427" s="64" t="str">
        <f t="shared" si="51"/>
        <v/>
      </c>
      <c r="U427" s="58" t="str">
        <f t="shared" ca="1" si="53"/>
        <v/>
      </c>
      <c r="V427" s="57" t="str">
        <f t="shared" ca="1" si="54"/>
        <v/>
      </c>
    </row>
    <row r="428" spans="1:22" x14ac:dyDescent="0.25">
      <c r="A428" s="57" t="str">
        <f t="shared" si="48"/>
        <v/>
      </c>
      <c r="B428" s="58" t="str">
        <f t="shared" si="49"/>
        <v/>
      </c>
      <c r="J428" s="24">
        <f t="array" ref="J428">IFERROR(INDEX(Attività!$F$2:$F$1000, MATCH(P428, IF(Attività!$B$2:$B$1000=A428, Attività!$C$2:$C$1000), 0)), "")</f>
        <v>0</v>
      </c>
      <c r="K428" s="57" t="str">
        <f t="shared" si="55"/>
        <v/>
      </c>
      <c r="N428" s="62" t="str">
        <f>IF(K428="","",VLOOKUP(K428,StatiLead[],2,FALSE))</f>
        <v/>
      </c>
      <c r="O428" s="63" t="str">
        <f t="shared" si="50"/>
        <v/>
      </c>
      <c r="P428" s="64">
        <f t="array" ref="P428">MAX(IF(Attività!$B$2:$B$1000=A428, Attività!$C$2:$C$1000))</f>
        <v>0</v>
      </c>
      <c r="Q428" s="64" t="str">
        <f t="shared" si="52"/>
        <v/>
      </c>
      <c r="R428" s="64">
        <f t="array" ref="R428">IFERROR(INDEX(Attività!$H$2:$H$1000, MATCH(P428, IF(Attività!$B$2:$B$1000=A428, Attività!$C$2:$C$1000), 0)), "")</f>
        <v>0</v>
      </c>
      <c r="S428" s="64" t="str">
        <f t="shared" si="51"/>
        <v/>
      </c>
      <c r="U428" s="58" t="str">
        <f t="shared" ca="1" si="53"/>
        <v/>
      </c>
      <c r="V428" s="57" t="str">
        <f t="shared" ca="1" si="54"/>
        <v/>
      </c>
    </row>
    <row r="429" spans="1:22" x14ac:dyDescent="0.25">
      <c r="A429" s="57" t="str">
        <f t="shared" si="48"/>
        <v/>
      </c>
      <c r="B429" s="58" t="str">
        <f t="shared" si="49"/>
        <v/>
      </c>
      <c r="J429" s="24">
        <f t="array" ref="J429">IFERROR(INDEX(Attività!$F$2:$F$1000, MATCH(P429, IF(Attività!$B$2:$B$1000=A429, Attività!$C$2:$C$1000), 0)), "")</f>
        <v>0</v>
      </c>
      <c r="K429" s="57" t="str">
        <f t="shared" si="55"/>
        <v/>
      </c>
      <c r="N429" s="62" t="str">
        <f>IF(K429="","",VLOOKUP(K429,StatiLead[],2,FALSE))</f>
        <v/>
      </c>
      <c r="O429" s="63" t="str">
        <f t="shared" si="50"/>
        <v/>
      </c>
      <c r="P429" s="64">
        <f t="array" ref="P429">MAX(IF(Attività!$B$2:$B$1000=A429, Attività!$C$2:$C$1000))</f>
        <v>0</v>
      </c>
      <c r="Q429" s="64" t="str">
        <f t="shared" si="52"/>
        <v/>
      </c>
      <c r="R429" s="64">
        <f t="array" ref="R429">IFERROR(INDEX(Attività!$H$2:$H$1000, MATCH(P429, IF(Attività!$B$2:$B$1000=A429, Attività!$C$2:$C$1000), 0)), "")</f>
        <v>0</v>
      </c>
      <c r="S429" s="64" t="str">
        <f t="shared" si="51"/>
        <v/>
      </c>
      <c r="U429" s="58" t="str">
        <f t="shared" ca="1" si="53"/>
        <v/>
      </c>
      <c r="V429" s="57" t="str">
        <f t="shared" ca="1" si="54"/>
        <v/>
      </c>
    </row>
    <row r="430" spans="1:22" x14ac:dyDescent="0.25">
      <c r="A430" s="57" t="str">
        <f t="shared" si="48"/>
        <v/>
      </c>
      <c r="B430" s="58" t="str">
        <f t="shared" si="49"/>
        <v/>
      </c>
      <c r="J430" s="24">
        <f t="array" ref="J430">IFERROR(INDEX(Attività!$F$2:$F$1000, MATCH(P430, IF(Attività!$B$2:$B$1000=A430, Attività!$C$2:$C$1000), 0)), "")</f>
        <v>0</v>
      </c>
      <c r="K430" s="57" t="str">
        <f t="shared" si="55"/>
        <v/>
      </c>
      <c r="N430" s="62" t="str">
        <f>IF(K430="","",VLOOKUP(K430,StatiLead[],2,FALSE))</f>
        <v/>
      </c>
      <c r="O430" s="63" t="str">
        <f t="shared" si="50"/>
        <v/>
      </c>
      <c r="P430" s="64">
        <f t="array" ref="P430">MAX(IF(Attività!$B$2:$B$1000=A430, Attività!$C$2:$C$1000))</f>
        <v>0</v>
      </c>
      <c r="Q430" s="64" t="str">
        <f t="shared" si="52"/>
        <v/>
      </c>
      <c r="R430" s="64">
        <f t="array" ref="R430">IFERROR(INDEX(Attività!$H$2:$H$1000, MATCH(P430, IF(Attività!$B$2:$B$1000=A430, Attività!$C$2:$C$1000), 0)), "")</f>
        <v>0</v>
      </c>
      <c r="S430" s="64" t="str">
        <f t="shared" si="51"/>
        <v/>
      </c>
      <c r="U430" s="58" t="str">
        <f t="shared" ca="1" si="53"/>
        <v/>
      </c>
      <c r="V430" s="57" t="str">
        <f t="shared" ca="1" si="54"/>
        <v/>
      </c>
    </row>
    <row r="431" spans="1:22" x14ac:dyDescent="0.25">
      <c r="A431" s="57" t="str">
        <f t="shared" si="48"/>
        <v/>
      </c>
      <c r="B431" s="58" t="str">
        <f t="shared" si="49"/>
        <v/>
      </c>
      <c r="J431" s="24">
        <f t="array" ref="J431">IFERROR(INDEX(Attività!$F$2:$F$1000, MATCH(P431, IF(Attività!$B$2:$B$1000=A431, Attività!$C$2:$C$1000), 0)), "")</f>
        <v>0</v>
      </c>
      <c r="K431" s="57" t="str">
        <f t="shared" si="55"/>
        <v/>
      </c>
      <c r="N431" s="62" t="str">
        <f>IF(K431="","",VLOOKUP(K431,StatiLead[],2,FALSE))</f>
        <v/>
      </c>
      <c r="O431" s="63" t="str">
        <f t="shared" si="50"/>
        <v/>
      </c>
      <c r="P431" s="64">
        <f t="array" ref="P431">MAX(IF(Attività!$B$2:$B$1000=A431, Attività!$C$2:$C$1000))</f>
        <v>0</v>
      </c>
      <c r="Q431" s="64" t="str">
        <f t="shared" si="52"/>
        <v/>
      </c>
      <c r="R431" s="64">
        <f t="array" ref="R431">IFERROR(INDEX(Attività!$H$2:$H$1000, MATCH(P431, IF(Attività!$B$2:$B$1000=A431, Attività!$C$2:$C$1000), 0)), "")</f>
        <v>0</v>
      </c>
      <c r="S431" s="64" t="str">
        <f t="shared" si="51"/>
        <v/>
      </c>
      <c r="U431" s="58" t="str">
        <f t="shared" ca="1" si="53"/>
        <v/>
      </c>
      <c r="V431" s="57" t="str">
        <f t="shared" ca="1" si="54"/>
        <v/>
      </c>
    </row>
    <row r="432" spans="1:22" x14ac:dyDescent="0.25">
      <c r="A432" s="57" t="str">
        <f t="shared" si="48"/>
        <v/>
      </c>
      <c r="B432" s="58" t="str">
        <f t="shared" si="49"/>
        <v/>
      </c>
      <c r="J432" s="24">
        <f t="array" ref="J432">IFERROR(INDEX(Attività!$F$2:$F$1000, MATCH(P432, IF(Attività!$B$2:$B$1000=A432, Attività!$C$2:$C$1000), 0)), "")</f>
        <v>0</v>
      </c>
      <c r="K432" s="57" t="str">
        <f t="shared" si="55"/>
        <v/>
      </c>
      <c r="N432" s="62" t="str">
        <f>IF(K432="","",VLOOKUP(K432,StatiLead[],2,FALSE))</f>
        <v/>
      </c>
      <c r="O432" s="63" t="str">
        <f t="shared" si="50"/>
        <v/>
      </c>
      <c r="P432" s="64">
        <f t="array" ref="P432">MAX(IF(Attività!$B$2:$B$1000=A432, Attività!$C$2:$C$1000))</f>
        <v>0</v>
      </c>
      <c r="Q432" s="64" t="str">
        <f t="shared" si="52"/>
        <v/>
      </c>
      <c r="R432" s="64">
        <f t="array" ref="R432">IFERROR(INDEX(Attività!$H$2:$H$1000, MATCH(P432, IF(Attività!$B$2:$B$1000=A432, Attività!$C$2:$C$1000), 0)), "")</f>
        <v>0</v>
      </c>
      <c r="S432" s="64" t="str">
        <f t="shared" si="51"/>
        <v/>
      </c>
      <c r="U432" s="58" t="str">
        <f t="shared" ca="1" si="53"/>
        <v/>
      </c>
      <c r="V432" s="57" t="str">
        <f t="shared" ca="1" si="54"/>
        <v/>
      </c>
    </row>
    <row r="433" spans="1:22" x14ac:dyDescent="0.25">
      <c r="A433" s="57" t="str">
        <f t="shared" si="48"/>
        <v/>
      </c>
      <c r="B433" s="58" t="str">
        <f t="shared" si="49"/>
        <v/>
      </c>
      <c r="J433" s="24">
        <f t="array" ref="J433">IFERROR(INDEX(Attività!$F$2:$F$1000, MATCH(P433, IF(Attività!$B$2:$B$1000=A433, Attività!$C$2:$C$1000), 0)), "")</f>
        <v>0</v>
      </c>
      <c r="K433" s="57" t="str">
        <f t="shared" si="55"/>
        <v/>
      </c>
      <c r="N433" s="62" t="str">
        <f>IF(K433="","",VLOOKUP(K433,StatiLead[],2,FALSE))</f>
        <v/>
      </c>
      <c r="O433" s="63" t="str">
        <f t="shared" si="50"/>
        <v/>
      </c>
      <c r="P433" s="64">
        <f t="array" ref="P433">MAX(IF(Attività!$B$2:$B$1000=A433, Attività!$C$2:$C$1000))</f>
        <v>0</v>
      </c>
      <c r="Q433" s="64" t="str">
        <f t="shared" si="52"/>
        <v/>
      </c>
      <c r="R433" s="64">
        <f t="array" ref="R433">IFERROR(INDEX(Attività!$H$2:$H$1000, MATCH(P433, IF(Attività!$B$2:$B$1000=A433, Attività!$C$2:$C$1000), 0)), "")</f>
        <v>0</v>
      </c>
      <c r="S433" s="64" t="str">
        <f t="shared" si="51"/>
        <v/>
      </c>
      <c r="U433" s="58" t="str">
        <f t="shared" ca="1" si="53"/>
        <v/>
      </c>
      <c r="V433" s="57" t="str">
        <f t="shared" ca="1" si="54"/>
        <v/>
      </c>
    </row>
    <row r="434" spans="1:22" x14ac:dyDescent="0.25">
      <c r="A434" s="57" t="str">
        <f t="shared" si="48"/>
        <v/>
      </c>
      <c r="B434" s="58" t="str">
        <f t="shared" si="49"/>
        <v/>
      </c>
      <c r="J434" s="24">
        <f t="array" ref="J434">IFERROR(INDEX(Attività!$F$2:$F$1000, MATCH(P434, IF(Attività!$B$2:$B$1000=A434, Attività!$C$2:$C$1000), 0)), "")</f>
        <v>0</v>
      </c>
      <c r="K434" s="57" t="str">
        <f t="shared" si="55"/>
        <v/>
      </c>
      <c r="N434" s="62" t="str">
        <f>IF(K434="","",VLOOKUP(K434,StatiLead[],2,FALSE))</f>
        <v/>
      </c>
      <c r="O434" s="63" t="str">
        <f t="shared" si="50"/>
        <v/>
      </c>
      <c r="P434" s="64">
        <f t="array" ref="P434">MAX(IF(Attività!$B$2:$B$1000=A434, Attività!$C$2:$C$1000))</f>
        <v>0</v>
      </c>
      <c r="Q434" s="64" t="str">
        <f t="shared" si="52"/>
        <v/>
      </c>
      <c r="R434" s="64">
        <f t="array" ref="R434">IFERROR(INDEX(Attività!$H$2:$H$1000, MATCH(P434, IF(Attività!$B$2:$B$1000=A434, Attività!$C$2:$C$1000), 0)), "")</f>
        <v>0</v>
      </c>
      <c r="S434" s="64" t="str">
        <f t="shared" si="51"/>
        <v/>
      </c>
      <c r="U434" s="58" t="str">
        <f t="shared" ca="1" si="53"/>
        <v/>
      </c>
      <c r="V434" s="57" t="str">
        <f t="shared" ca="1" si="54"/>
        <v/>
      </c>
    </row>
    <row r="435" spans="1:22" x14ac:dyDescent="0.25">
      <c r="A435" s="57" t="str">
        <f t="shared" si="48"/>
        <v/>
      </c>
      <c r="B435" s="58" t="str">
        <f t="shared" si="49"/>
        <v/>
      </c>
      <c r="J435" s="24">
        <f t="array" ref="J435">IFERROR(INDEX(Attività!$F$2:$F$1000, MATCH(P435, IF(Attività!$B$2:$B$1000=A435, Attività!$C$2:$C$1000), 0)), "")</f>
        <v>0</v>
      </c>
      <c r="K435" s="57" t="str">
        <f t="shared" si="55"/>
        <v/>
      </c>
      <c r="N435" s="62" t="str">
        <f>IF(K435="","",VLOOKUP(K435,StatiLead[],2,FALSE))</f>
        <v/>
      </c>
      <c r="O435" s="63" t="str">
        <f t="shared" si="50"/>
        <v/>
      </c>
      <c r="P435" s="64">
        <f t="array" ref="P435">MAX(IF(Attività!$B$2:$B$1000=A435, Attività!$C$2:$C$1000))</f>
        <v>0</v>
      </c>
      <c r="Q435" s="64" t="str">
        <f t="shared" si="52"/>
        <v/>
      </c>
      <c r="R435" s="64">
        <f t="array" ref="R435">IFERROR(INDEX(Attività!$H$2:$H$1000, MATCH(P435, IF(Attività!$B$2:$B$1000=A435, Attività!$C$2:$C$1000), 0)), "")</f>
        <v>0</v>
      </c>
      <c r="S435" s="64" t="str">
        <f t="shared" si="51"/>
        <v/>
      </c>
      <c r="U435" s="58" t="str">
        <f t="shared" ca="1" si="53"/>
        <v/>
      </c>
      <c r="V435" s="57" t="str">
        <f t="shared" ca="1" si="54"/>
        <v/>
      </c>
    </row>
    <row r="436" spans="1:22" x14ac:dyDescent="0.25">
      <c r="A436" s="57" t="str">
        <f t="shared" si="48"/>
        <v/>
      </c>
      <c r="B436" s="58" t="str">
        <f t="shared" si="49"/>
        <v/>
      </c>
      <c r="J436" s="24">
        <f t="array" ref="J436">IFERROR(INDEX(Attività!$F$2:$F$1000, MATCH(P436, IF(Attività!$B$2:$B$1000=A436, Attività!$C$2:$C$1000), 0)), "")</f>
        <v>0</v>
      </c>
      <c r="K436" s="57" t="str">
        <f t="shared" si="55"/>
        <v/>
      </c>
      <c r="N436" s="62" t="str">
        <f>IF(K436="","",VLOOKUP(K436,StatiLead[],2,FALSE))</f>
        <v/>
      </c>
      <c r="O436" s="63" t="str">
        <f t="shared" si="50"/>
        <v/>
      </c>
      <c r="P436" s="64">
        <f t="array" ref="P436">MAX(IF(Attività!$B$2:$B$1000=A436, Attività!$C$2:$C$1000))</f>
        <v>0</v>
      </c>
      <c r="Q436" s="64" t="str">
        <f t="shared" si="52"/>
        <v/>
      </c>
      <c r="R436" s="64">
        <f t="array" ref="R436">IFERROR(INDEX(Attività!$H$2:$H$1000, MATCH(P436, IF(Attività!$B$2:$B$1000=A436, Attività!$C$2:$C$1000), 0)), "")</f>
        <v>0</v>
      </c>
      <c r="S436" s="64" t="str">
        <f t="shared" si="51"/>
        <v/>
      </c>
      <c r="U436" s="58" t="str">
        <f t="shared" ca="1" si="53"/>
        <v/>
      </c>
      <c r="V436" s="57" t="str">
        <f t="shared" ca="1" si="54"/>
        <v/>
      </c>
    </row>
    <row r="437" spans="1:22" x14ac:dyDescent="0.25">
      <c r="A437" s="57" t="str">
        <f t="shared" si="48"/>
        <v/>
      </c>
      <c r="B437" s="58" t="str">
        <f t="shared" si="49"/>
        <v/>
      </c>
      <c r="J437" s="24">
        <f t="array" ref="J437">IFERROR(INDEX(Attività!$F$2:$F$1000, MATCH(P437, IF(Attività!$B$2:$B$1000=A437, Attività!$C$2:$C$1000), 0)), "")</f>
        <v>0</v>
      </c>
      <c r="K437" s="57" t="str">
        <f t="shared" si="55"/>
        <v/>
      </c>
      <c r="N437" s="62" t="str">
        <f>IF(K437="","",VLOOKUP(K437,StatiLead[],2,FALSE))</f>
        <v/>
      </c>
      <c r="O437" s="63" t="str">
        <f t="shared" si="50"/>
        <v/>
      </c>
      <c r="P437" s="64">
        <f t="array" ref="P437">MAX(IF(Attività!$B$2:$B$1000=A437, Attività!$C$2:$C$1000))</f>
        <v>0</v>
      </c>
      <c r="Q437" s="64" t="str">
        <f t="shared" si="52"/>
        <v/>
      </c>
      <c r="R437" s="64">
        <f t="array" ref="R437">IFERROR(INDEX(Attività!$H$2:$H$1000, MATCH(P437, IF(Attività!$B$2:$B$1000=A437, Attività!$C$2:$C$1000), 0)), "")</f>
        <v>0</v>
      </c>
      <c r="S437" s="64" t="str">
        <f t="shared" si="51"/>
        <v/>
      </c>
      <c r="U437" s="58" t="str">
        <f t="shared" ca="1" si="53"/>
        <v/>
      </c>
      <c r="V437" s="57" t="str">
        <f t="shared" ca="1" si="54"/>
        <v/>
      </c>
    </row>
    <row r="438" spans="1:22" x14ac:dyDescent="0.25">
      <c r="A438" s="57" t="str">
        <f t="shared" si="48"/>
        <v/>
      </c>
      <c r="B438" s="58" t="str">
        <f t="shared" si="49"/>
        <v/>
      </c>
      <c r="J438" s="24">
        <f t="array" ref="J438">IFERROR(INDEX(Attività!$F$2:$F$1000, MATCH(P438, IF(Attività!$B$2:$B$1000=A438, Attività!$C$2:$C$1000), 0)), "")</f>
        <v>0</v>
      </c>
      <c r="K438" s="57" t="str">
        <f t="shared" si="55"/>
        <v/>
      </c>
      <c r="N438" s="62" t="str">
        <f>IF(K438="","",VLOOKUP(K438,StatiLead[],2,FALSE))</f>
        <v/>
      </c>
      <c r="O438" s="63" t="str">
        <f t="shared" si="50"/>
        <v/>
      </c>
      <c r="P438" s="64">
        <f t="array" ref="P438">MAX(IF(Attività!$B$2:$B$1000=A438, Attività!$C$2:$C$1000))</f>
        <v>0</v>
      </c>
      <c r="Q438" s="64" t="str">
        <f t="shared" si="52"/>
        <v/>
      </c>
      <c r="R438" s="64">
        <f t="array" ref="R438">IFERROR(INDEX(Attività!$H$2:$H$1000, MATCH(P438, IF(Attività!$B$2:$B$1000=A438, Attività!$C$2:$C$1000), 0)), "")</f>
        <v>0</v>
      </c>
      <c r="S438" s="64" t="str">
        <f t="shared" si="51"/>
        <v/>
      </c>
      <c r="U438" s="58" t="str">
        <f t="shared" ca="1" si="53"/>
        <v/>
      </c>
      <c r="V438" s="57" t="str">
        <f t="shared" ca="1" si="54"/>
        <v/>
      </c>
    </row>
    <row r="439" spans="1:22" x14ac:dyDescent="0.25">
      <c r="A439" s="57" t="str">
        <f t="shared" si="48"/>
        <v/>
      </c>
      <c r="B439" s="58" t="str">
        <f t="shared" si="49"/>
        <v/>
      </c>
      <c r="J439" s="24">
        <f t="array" ref="J439">IFERROR(INDEX(Attività!$F$2:$F$1000, MATCH(P439, IF(Attività!$B$2:$B$1000=A439, Attività!$C$2:$C$1000), 0)), "")</f>
        <v>0</v>
      </c>
      <c r="K439" s="57" t="str">
        <f t="shared" si="55"/>
        <v/>
      </c>
      <c r="N439" s="62" t="str">
        <f>IF(K439="","",VLOOKUP(K439,StatiLead[],2,FALSE))</f>
        <v/>
      </c>
      <c r="O439" s="63" t="str">
        <f t="shared" si="50"/>
        <v/>
      </c>
      <c r="P439" s="64">
        <f t="array" ref="P439">MAX(IF(Attività!$B$2:$B$1000=A439, Attività!$C$2:$C$1000))</f>
        <v>0</v>
      </c>
      <c r="Q439" s="64" t="str">
        <f t="shared" si="52"/>
        <v/>
      </c>
      <c r="R439" s="64">
        <f t="array" ref="R439">IFERROR(INDEX(Attività!$H$2:$H$1000, MATCH(P439, IF(Attività!$B$2:$B$1000=A439, Attività!$C$2:$C$1000), 0)), "")</f>
        <v>0</v>
      </c>
      <c r="S439" s="64" t="str">
        <f t="shared" si="51"/>
        <v/>
      </c>
      <c r="U439" s="58" t="str">
        <f t="shared" ca="1" si="53"/>
        <v/>
      </c>
      <c r="V439" s="57" t="str">
        <f t="shared" ca="1" si="54"/>
        <v/>
      </c>
    </row>
    <row r="440" spans="1:22" x14ac:dyDescent="0.25">
      <c r="A440" s="57" t="str">
        <f t="shared" si="48"/>
        <v/>
      </c>
      <c r="B440" s="58" t="str">
        <f t="shared" si="49"/>
        <v/>
      </c>
      <c r="J440" s="24">
        <f t="array" ref="J440">IFERROR(INDEX(Attività!$F$2:$F$1000, MATCH(P440, IF(Attività!$B$2:$B$1000=A440, Attività!$C$2:$C$1000), 0)), "")</f>
        <v>0</v>
      </c>
      <c r="K440" s="57" t="str">
        <f t="shared" si="55"/>
        <v/>
      </c>
      <c r="N440" s="62" t="str">
        <f>IF(K440="","",VLOOKUP(K440,StatiLead[],2,FALSE))</f>
        <v/>
      </c>
      <c r="O440" s="63" t="str">
        <f t="shared" si="50"/>
        <v/>
      </c>
      <c r="P440" s="64">
        <f t="array" ref="P440">MAX(IF(Attività!$B$2:$B$1000=A440, Attività!$C$2:$C$1000))</f>
        <v>0</v>
      </c>
      <c r="Q440" s="64" t="str">
        <f t="shared" si="52"/>
        <v/>
      </c>
      <c r="R440" s="64">
        <f t="array" ref="R440">IFERROR(INDEX(Attività!$H$2:$H$1000, MATCH(P440, IF(Attività!$B$2:$B$1000=A440, Attività!$C$2:$C$1000), 0)), "")</f>
        <v>0</v>
      </c>
      <c r="S440" s="64" t="str">
        <f t="shared" si="51"/>
        <v/>
      </c>
      <c r="U440" s="58" t="str">
        <f t="shared" ca="1" si="53"/>
        <v/>
      </c>
      <c r="V440" s="57" t="str">
        <f t="shared" ca="1" si="54"/>
        <v/>
      </c>
    </row>
    <row r="441" spans="1:22" x14ac:dyDescent="0.25">
      <c r="A441" s="57" t="str">
        <f t="shared" si="48"/>
        <v/>
      </c>
      <c r="B441" s="58" t="str">
        <f t="shared" si="49"/>
        <v/>
      </c>
      <c r="J441" s="24">
        <f t="array" ref="J441">IFERROR(INDEX(Attività!$F$2:$F$1000, MATCH(P441, IF(Attività!$B$2:$B$1000=A441, Attività!$C$2:$C$1000), 0)), "")</f>
        <v>0</v>
      </c>
      <c r="K441" s="57" t="str">
        <f t="shared" si="55"/>
        <v/>
      </c>
      <c r="N441" s="62" t="str">
        <f>IF(K441="","",VLOOKUP(K441,StatiLead[],2,FALSE))</f>
        <v/>
      </c>
      <c r="O441" s="63" t="str">
        <f t="shared" si="50"/>
        <v/>
      </c>
      <c r="P441" s="64">
        <f t="array" ref="P441">MAX(IF(Attività!$B$2:$B$1000=A441, Attività!$C$2:$C$1000))</f>
        <v>0</v>
      </c>
      <c r="Q441" s="64" t="str">
        <f t="shared" si="52"/>
        <v/>
      </c>
      <c r="R441" s="64">
        <f t="array" ref="R441">IFERROR(INDEX(Attività!$H$2:$H$1000, MATCH(P441, IF(Attività!$B$2:$B$1000=A441, Attività!$C$2:$C$1000), 0)), "")</f>
        <v>0</v>
      </c>
      <c r="S441" s="64" t="str">
        <f t="shared" si="51"/>
        <v/>
      </c>
      <c r="U441" s="58" t="str">
        <f t="shared" ca="1" si="53"/>
        <v/>
      </c>
      <c r="V441" s="57" t="str">
        <f t="shared" ca="1" si="54"/>
        <v/>
      </c>
    </row>
    <row r="442" spans="1:22" x14ac:dyDescent="0.25">
      <c r="A442" s="57" t="str">
        <f t="shared" si="48"/>
        <v/>
      </c>
      <c r="B442" s="58" t="str">
        <f t="shared" si="49"/>
        <v/>
      </c>
      <c r="J442" s="24">
        <f t="array" ref="J442">IFERROR(INDEX(Attività!$F$2:$F$1000, MATCH(P442, IF(Attività!$B$2:$B$1000=A442, Attività!$C$2:$C$1000), 0)), "")</f>
        <v>0</v>
      </c>
      <c r="K442" s="57" t="str">
        <f t="shared" si="55"/>
        <v/>
      </c>
      <c r="N442" s="62" t="str">
        <f>IF(K442="","",VLOOKUP(K442,StatiLead[],2,FALSE))</f>
        <v/>
      </c>
      <c r="O442" s="63" t="str">
        <f t="shared" si="50"/>
        <v/>
      </c>
      <c r="P442" s="64">
        <f t="array" ref="P442">MAX(IF(Attività!$B$2:$B$1000=A442, Attività!$C$2:$C$1000))</f>
        <v>0</v>
      </c>
      <c r="Q442" s="64" t="str">
        <f t="shared" si="52"/>
        <v/>
      </c>
      <c r="R442" s="64">
        <f t="array" ref="R442">IFERROR(INDEX(Attività!$H$2:$H$1000, MATCH(P442, IF(Attività!$B$2:$B$1000=A442, Attività!$C$2:$C$1000), 0)), "")</f>
        <v>0</v>
      </c>
      <c r="S442" s="64" t="str">
        <f t="shared" si="51"/>
        <v/>
      </c>
      <c r="U442" s="58" t="str">
        <f t="shared" ca="1" si="53"/>
        <v/>
      </c>
      <c r="V442" s="57" t="str">
        <f t="shared" ca="1" si="54"/>
        <v/>
      </c>
    </row>
    <row r="443" spans="1:22" x14ac:dyDescent="0.25">
      <c r="A443" s="57" t="str">
        <f t="shared" si="48"/>
        <v/>
      </c>
      <c r="B443" s="58" t="str">
        <f t="shared" si="49"/>
        <v/>
      </c>
      <c r="J443" s="24">
        <f t="array" ref="J443">IFERROR(INDEX(Attività!$F$2:$F$1000, MATCH(P443, IF(Attività!$B$2:$B$1000=A443, Attività!$C$2:$C$1000), 0)), "")</f>
        <v>0</v>
      </c>
      <c r="K443" s="57" t="str">
        <f t="shared" si="55"/>
        <v/>
      </c>
      <c r="N443" s="62" t="str">
        <f>IF(K443="","",VLOOKUP(K443,StatiLead[],2,FALSE))</f>
        <v/>
      </c>
      <c r="O443" s="63" t="str">
        <f t="shared" si="50"/>
        <v/>
      </c>
      <c r="P443" s="64">
        <f t="array" ref="P443">MAX(IF(Attività!$B$2:$B$1000=A443, Attività!$C$2:$C$1000))</f>
        <v>0</v>
      </c>
      <c r="Q443" s="64" t="str">
        <f t="shared" si="52"/>
        <v/>
      </c>
      <c r="R443" s="64">
        <f t="array" ref="R443">IFERROR(INDEX(Attività!$H$2:$H$1000, MATCH(P443, IF(Attività!$B$2:$B$1000=A443, Attività!$C$2:$C$1000), 0)), "")</f>
        <v>0</v>
      </c>
      <c r="S443" s="64" t="str">
        <f t="shared" si="51"/>
        <v/>
      </c>
      <c r="U443" s="58" t="str">
        <f t="shared" ca="1" si="53"/>
        <v/>
      </c>
      <c r="V443" s="57" t="str">
        <f t="shared" ca="1" si="54"/>
        <v/>
      </c>
    </row>
    <row r="444" spans="1:22" x14ac:dyDescent="0.25">
      <c r="A444" s="57" t="str">
        <f t="shared" si="48"/>
        <v/>
      </c>
      <c r="B444" s="58" t="str">
        <f t="shared" si="49"/>
        <v/>
      </c>
      <c r="J444" s="24">
        <f t="array" ref="J444">IFERROR(INDEX(Attività!$F$2:$F$1000, MATCH(P444, IF(Attività!$B$2:$B$1000=A444, Attività!$C$2:$C$1000), 0)), "")</f>
        <v>0</v>
      </c>
      <c r="K444" s="57" t="str">
        <f t="shared" si="55"/>
        <v/>
      </c>
      <c r="N444" s="62" t="str">
        <f>IF(K444="","",VLOOKUP(K444,StatiLead[],2,FALSE))</f>
        <v/>
      </c>
      <c r="O444" s="63" t="str">
        <f t="shared" si="50"/>
        <v/>
      </c>
      <c r="P444" s="64">
        <f t="array" ref="P444">MAX(IF(Attività!$B$2:$B$1000=A444, Attività!$C$2:$C$1000))</f>
        <v>0</v>
      </c>
      <c r="Q444" s="64" t="str">
        <f t="shared" si="52"/>
        <v/>
      </c>
      <c r="R444" s="64">
        <f t="array" ref="R444">IFERROR(INDEX(Attività!$H$2:$H$1000, MATCH(P444, IF(Attività!$B$2:$B$1000=A444, Attività!$C$2:$C$1000), 0)), "")</f>
        <v>0</v>
      </c>
      <c r="S444" s="64" t="str">
        <f t="shared" si="51"/>
        <v/>
      </c>
      <c r="U444" s="58" t="str">
        <f t="shared" ca="1" si="53"/>
        <v/>
      </c>
      <c r="V444" s="57" t="str">
        <f t="shared" ca="1" si="54"/>
        <v/>
      </c>
    </row>
    <row r="445" spans="1:22" x14ac:dyDescent="0.25">
      <c r="A445" s="57" t="str">
        <f t="shared" si="48"/>
        <v/>
      </c>
      <c r="B445" s="58" t="str">
        <f t="shared" si="49"/>
        <v/>
      </c>
      <c r="J445" s="24">
        <f t="array" ref="J445">IFERROR(INDEX(Attività!$F$2:$F$1000, MATCH(P445, IF(Attività!$B$2:$B$1000=A445, Attività!$C$2:$C$1000), 0)), "")</f>
        <v>0</v>
      </c>
      <c r="K445" s="57" t="str">
        <f t="shared" si="55"/>
        <v/>
      </c>
      <c r="N445" s="62" t="str">
        <f>IF(K445="","",VLOOKUP(K445,StatiLead[],2,FALSE))</f>
        <v/>
      </c>
      <c r="O445" s="63" t="str">
        <f t="shared" si="50"/>
        <v/>
      </c>
      <c r="P445" s="64">
        <f t="array" ref="P445">MAX(IF(Attività!$B$2:$B$1000=A445, Attività!$C$2:$C$1000))</f>
        <v>0</v>
      </c>
      <c r="Q445" s="64" t="str">
        <f t="shared" si="52"/>
        <v/>
      </c>
      <c r="R445" s="64">
        <f t="array" ref="R445">IFERROR(INDEX(Attività!$H$2:$H$1000, MATCH(P445, IF(Attività!$B$2:$B$1000=A445, Attività!$C$2:$C$1000), 0)), "")</f>
        <v>0</v>
      </c>
      <c r="S445" s="64" t="str">
        <f t="shared" si="51"/>
        <v/>
      </c>
      <c r="U445" s="58" t="str">
        <f t="shared" ca="1" si="53"/>
        <v/>
      </c>
      <c r="V445" s="57" t="str">
        <f t="shared" ca="1" si="54"/>
        <v/>
      </c>
    </row>
    <row r="446" spans="1:22" x14ac:dyDescent="0.25">
      <c r="A446" s="57" t="str">
        <f t="shared" si="48"/>
        <v/>
      </c>
      <c r="B446" s="58" t="str">
        <f t="shared" si="49"/>
        <v/>
      </c>
      <c r="J446" s="24">
        <f t="array" ref="J446">IFERROR(INDEX(Attività!$F$2:$F$1000, MATCH(P446, IF(Attività!$B$2:$B$1000=A446, Attività!$C$2:$C$1000), 0)), "")</f>
        <v>0</v>
      </c>
      <c r="K446" s="57" t="str">
        <f t="shared" si="55"/>
        <v/>
      </c>
      <c r="N446" s="62" t="str">
        <f>IF(K446="","",VLOOKUP(K446,StatiLead[],2,FALSE))</f>
        <v/>
      </c>
      <c r="O446" s="63" t="str">
        <f t="shared" si="50"/>
        <v/>
      </c>
      <c r="P446" s="64">
        <f t="array" ref="P446">MAX(IF(Attività!$B$2:$B$1000=A446, Attività!$C$2:$C$1000))</f>
        <v>0</v>
      </c>
      <c r="Q446" s="64" t="str">
        <f t="shared" si="52"/>
        <v/>
      </c>
      <c r="R446" s="64">
        <f t="array" ref="R446">IFERROR(INDEX(Attività!$H$2:$H$1000, MATCH(P446, IF(Attività!$B$2:$B$1000=A446, Attività!$C$2:$C$1000), 0)), "")</f>
        <v>0</v>
      </c>
      <c r="S446" s="64" t="str">
        <f t="shared" si="51"/>
        <v/>
      </c>
      <c r="U446" s="58" t="str">
        <f t="shared" ca="1" si="53"/>
        <v/>
      </c>
      <c r="V446" s="57" t="str">
        <f t="shared" ca="1" si="54"/>
        <v/>
      </c>
    </row>
    <row r="447" spans="1:22" x14ac:dyDescent="0.25">
      <c r="A447" s="57" t="str">
        <f t="shared" si="48"/>
        <v/>
      </c>
      <c r="B447" s="58" t="str">
        <f t="shared" si="49"/>
        <v/>
      </c>
      <c r="J447" s="24">
        <f t="array" ref="J447">IFERROR(INDEX(Attività!$F$2:$F$1000, MATCH(P447, IF(Attività!$B$2:$B$1000=A447, Attività!$C$2:$C$1000), 0)), "")</f>
        <v>0</v>
      </c>
      <c r="K447" s="57" t="str">
        <f t="shared" si="55"/>
        <v/>
      </c>
      <c r="N447" s="62" t="str">
        <f>IF(K447="","",VLOOKUP(K447,StatiLead[],2,FALSE))</f>
        <v/>
      </c>
      <c r="O447" s="63" t="str">
        <f t="shared" si="50"/>
        <v/>
      </c>
      <c r="P447" s="64">
        <f t="array" ref="P447">MAX(IF(Attività!$B$2:$B$1000=A447, Attività!$C$2:$C$1000))</f>
        <v>0</v>
      </c>
      <c r="Q447" s="64" t="str">
        <f t="shared" si="52"/>
        <v/>
      </c>
      <c r="R447" s="64">
        <f t="array" ref="R447">IFERROR(INDEX(Attività!$H$2:$H$1000, MATCH(P447, IF(Attività!$B$2:$B$1000=A447, Attività!$C$2:$C$1000), 0)), "")</f>
        <v>0</v>
      </c>
      <c r="S447" s="64" t="str">
        <f t="shared" si="51"/>
        <v/>
      </c>
      <c r="U447" s="58" t="str">
        <f t="shared" ca="1" si="53"/>
        <v/>
      </c>
      <c r="V447" s="57" t="str">
        <f t="shared" ca="1" si="54"/>
        <v/>
      </c>
    </row>
    <row r="448" spans="1:22" x14ac:dyDescent="0.25">
      <c r="A448" s="57" t="str">
        <f t="shared" si="48"/>
        <v/>
      </c>
      <c r="B448" s="58" t="str">
        <f t="shared" si="49"/>
        <v/>
      </c>
      <c r="J448" s="24">
        <f t="array" ref="J448">IFERROR(INDEX(Attività!$F$2:$F$1000, MATCH(P448, IF(Attività!$B$2:$B$1000=A448, Attività!$C$2:$C$1000), 0)), "")</f>
        <v>0</v>
      </c>
      <c r="K448" s="57" t="str">
        <f t="shared" si="55"/>
        <v/>
      </c>
      <c r="N448" s="62" t="str">
        <f>IF(K448="","",VLOOKUP(K448,StatiLead[],2,FALSE))</f>
        <v/>
      </c>
      <c r="O448" s="63" t="str">
        <f t="shared" si="50"/>
        <v/>
      </c>
      <c r="P448" s="64">
        <f t="array" ref="P448">MAX(IF(Attività!$B$2:$B$1000=A448, Attività!$C$2:$C$1000))</f>
        <v>0</v>
      </c>
      <c r="Q448" s="64" t="str">
        <f t="shared" si="52"/>
        <v/>
      </c>
      <c r="R448" s="64">
        <f t="array" ref="R448">IFERROR(INDEX(Attività!$H$2:$H$1000, MATCH(P448, IF(Attività!$B$2:$B$1000=A448, Attività!$C$2:$C$1000), 0)), "")</f>
        <v>0</v>
      </c>
      <c r="S448" s="64" t="str">
        <f t="shared" si="51"/>
        <v/>
      </c>
      <c r="U448" s="58" t="str">
        <f t="shared" ca="1" si="53"/>
        <v/>
      </c>
      <c r="V448" s="57" t="str">
        <f t="shared" ca="1" si="54"/>
        <v/>
      </c>
    </row>
    <row r="449" spans="1:22" x14ac:dyDescent="0.25">
      <c r="A449" s="57" t="str">
        <f t="shared" si="48"/>
        <v/>
      </c>
      <c r="B449" s="58" t="str">
        <f t="shared" si="49"/>
        <v/>
      </c>
      <c r="J449" s="24">
        <f t="array" ref="J449">IFERROR(INDEX(Attività!$F$2:$F$1000, MATCH(P449, IF(Attività!$B$2:$B$1000=A449, Attività!$C$2:$C$1000), 0)), "")</f>
        <v>0</v>
      </c>
      <c r="K449" s="57" t="str">
        <f t="shared" si="55"/>
        <v/>
      </c>
      <c r="N449" s="62" t="str">
        <f>IF(K449="","",VLOOKUP(K449,StatiLead[],2,FALSE))</f>
        <v/>
      </c>
      <c r="O449" s="63" t="str">
        <f t="shared" si="50"/>
        <v/>
      </c>
      <c r="P449" s="64">
        <f t="array" ref="P449">MAX(IF(Attività!$B$2:$B$1000=A449, Attività!$C$2:$C$1000))</f>
        <v>0</v>
      </c>
      <c r="Q449" s="64" t="str">
        <f t="shared" si="52"/>
        <v/>
      </c>
      <c r="R449" s="64">
        <f t="array" ref="R449">IFERROR(INDEX(Attività!$H$2:$H$1000, MATCH(P449, IF(Attività!$B$2:$B$1000=A449, Attività!$C$2:$C$1000), 0)), "")</f>
        <v>0</v>
      </c>
      <c r="S449" s="64" t="str">
        <f t="shared" si="51"/>
        <v/>
      </c>
      <c r="U449" s="58" t="str">
        <f t="shared" ca="1" si="53"/>
        <v/>
      </c>
      <c r="V449" s="57" t="str">
        <f t="shared" ca="1" si="54"/>
        <v/>
      </c>
    </row>
    <row r="450" spans="1:22" x14ac:dyDescent="0.25">
      <c r="A450" s="57" t="str">
        <f t="shared" si="48"/>
        <v/>
      </c>
      <c r="B450" s="58" t="str">
        <f t="shared" si="49"/>
        <v/>
      </c>
      <c r="J450" s="24">
        <f t="array" ref="J450">IFERROR(INDEX(Attività!$F$2:$F$1000, MATCH(P450, IF(Attività!$B$2:$B$1000=A450, Attività!$C$2:$C$1000), 0)), "")</f>
        <v>0</v>
      </c>
      <c r="K450" s="57" t="str">
        <f t="shared" si="55"/>
        <v/>
      </c>
      <c r="N450" s="62" t="str">
        <f>IF(K450="","",VLOOKUP(K450,StatiLead[],2,FALSE))</f>
        <v/>
      </c>
      <c r="O450" s="63" t="str">
        <f t="shared" si="50"/>
        <v/>
      </c>
      <c r="P450" s="64">
        <f t="array" ref="P450">MAX(IF(Attività!$B$2:$B$1000=A450, Attività!$C$2:$C$1000))</f>
        <v>0</v>
      </c>
      <c r="Q450" s="64" t="str">
        <f t="shared" si="52"/>
        <v/>
      </c>
      <c r="R450" s="64">
        <f t="array" ref="R450">IFERROR(INDEX(Attività!$H$2:$H$1000, MATCH(P450, IF(Attività!$B$2:$B$1000=A450, Attività!$C$2:$C$1000), 0)), "")</f>
        <v>0</v>
      </c>
      <c r="S450" s="64" t="str">
        <f t="shared" si="51"/>
        <v/>
      </c>
      <c r="U450" s="58" t="str">
        <f t="shared" ca="1" si="53"/>
        <v/>
      </c>
      <c r="V450" s="57" t="str">
        <f t="shared" ca="1" si="54"/>
        <v/>
      </c>
    </row>
    <row r="451" spans="1:22" x14ac:dyDescent="0.25">
      <c r="A451" s="57" t="str">
        <f t="shared" ref="A451:A514" si="56">IF(B451="","",CONCATENATE(B451," - ",D451," - ",E451))</f>
        <v/>
      </c>
      <c r="B451" s="58" t="str">
        <f t="shared" ref="B451:B514" si="57">IF(AND(D451="",E451=""),"","L"&amp;TEXT(ROW()-3,"000"))</f>
        <v/>
      </c>
      <c r="J451" s="24">
        <f t="array" ref="J451">IFERROR(INDEX(Attività!$F$2:$F$1000, MATCH(P451, IF(Attività!$B$2:$B$1000=A451, Attività!$C$2:$C$1000), 0)), "")</f>
        <v>0</v>
      </c>
      <c r="K451" s="57" t="str">
        <f t="shared" si="55"/>
        <v/>
      </c>
      <c r="N451" s="62" t="str">
        <f>IF(K451="","",VLOOKUP(K451,StatiLead[],2,FALSE))</f>
        <v/>
      </c>
      <c r="O451" s="63" t="str">
        <f t="shared" ref="O451:O514" si="58">IF(K451="","",M451*N451)</f>
        <v/>
      </c>
      <c r="P451" s="64">
        <f t="array" ref="P451">MAX(IF(Attività!$B$2:$B$1000=A451, Attività!$C$2:$C$1000))</f>
        <v>0</v>
      </c>
      <c r="Q451" s="64" t="str">
        <f t="shared" si="52"/>
        <v/>
      </c>
      <c r="R451" s="64">
        <f t="array" ref="R451">IFERROR(INDEX(Attività!$H$2:$H$1000, MATCH(P451, IF(Attività!$B$2:$B$1000=A451, Attività!$C$2:$C$1000), 0)), "")</f>
        <v>0</v>
      </c>
      <c r="S451" s="64" t="str">
        <f t="shared" ref="S451:S514" si="59">IF(R451=0,"",R451)</f>
        <v/>
      </c>
      <c r="U451" s="58" t="str">
        <f t="shared" ca="1" si="53"/>
        <v/>
      </c>
      <c r="V451" s="57" t="str">
        <f t="shared" ca="1" si="54"/>
        <v/>
      </c>
    </row>
    <row r="452" spans="1:22" x14ac:dyDescent="0.25">
      <c r="A452" s="57" t="str">
        <f t="shared" si="56"/>
        <v/>
      </c>
      <c r="B452" s="58" t="str">
        <f t="shared" si="57"/>
        <v/>
      </c>
      <c r="J452" s="24">
        <f t="array" ref="J452">IFERROR(INDEX(Attività!$F$2:$F$1000, MATCH(P452, IF(Attività!$B$2:$B$1000=A452, Attività!$C$2:$C$1000), 0)), "")</f>
        <v>0</v>
      </c>
      <c r="K452" s="57" t="str">
        <f t="shared" si="55"/>
        <v/>
      </c>
      <c r="N452" s="62" t="str">
        <f>IF(K452="","",VLOOKUP(K452,StatiLead[],2,FALSE))</f>
        <v/>
      </c>
      <c r="O452" s="63" t="str">
        <f t="shared" si="58"/>
        <v/>
      </c>
      <c r="P452" s="64">
        <f t="array" ref="P452">MAX(IF(Attività!$B$2:$B$1000=A452, Attività!$C$2:$C$1000))</f>
        <v>0</v>
      </c>
      <c r="Q452" s="64" t="str">
        <f t="shared" ref="Q452:Q515" si="60">IF(P452=0,"",P452)</f>
        <v/>
      </c>
      <c r="R452" s="64">
        <f t="array" ref="R452">IFERROR(INDEX(Attività!$H$2:$H$1000, MATCH(P452, IF(Attività!$B$2:$B$1000=A452, Attività!$C$2:$C$1000), 0)), "")</f>
        <v>0</v>
      </c>
      <c r="S452" s="64" t="str">
        <f t="shared" si="59"/>
        <v/>
      </c>
      <c r="U452" s="58" t="str">
        <f t="shared" ref="U452:U515" ca="1" si="61">IF(Q452="","",TODAY()-Q452)</f>
        <v/>
      </c>
      <c r="V452" s="57" t="str">
        <f t="shared" ref="V452:V515" ca="1" si="62">IF(S452="","",IF(S452&lt;TODAY(),"FOLLOW-UP SCADUTO",IF(S452=TODAY(),"DA CONTATTARE OGGI",IF(S452&lt;=TODAY()+7,"ENTRO 7 GIORNI","OK"))))</f>
        <v/>
      </c>
    </row>
    <row r="453" spans="1:22" x14ac:dyDescent="0.25">
      <c r="A453" s="57" t="str">
        <f t="shared" si="56"/>
        <v/>
      </c>
      <c r="B453" s="58" t="str">
        <f t="shared" si="57"/>
        <v/>
      </c>
      <c r="J453" s="24">
        <f t="array" ref="J453">IFERROR(INDEX(Attività!$F$2:$F$1000, MATCH(P453, IF(Attività!$B$2:$B$1000=A453, Attività!$C$2:$C$1000), 0)), "")</f>
        <v>0</v>
      </c>
      <c r="K453" s="57" t="str">
        <f t="shared" ref="K453:K516" si="63">IF(B453="","",IF(OR(J453=0,J453=""),"Nuovo",J453))</f>
        <v/>
      </c>
      <c r="N453" s="62" t="str">
        <f>IF(K453="","",VLOOKUP(K453,StatiLead[],2,FALSE))</f>
        <v/>
      </c>
      <c r="O453" s="63" t="str">
        <f t="shared" si="58"/>
        <v/>
      </c>
      <c r="P453" s="64">
        <f t="array" ref="P453">MAX(IF(Attività!$B$2:$B$1000=A453, Attività!$C$2:$C$1000))</f>
        <v>0</v>
      </c>
      <c r="Q453" s="64" t="str">
        <f t="shared" si="60"/>
        <v/>
      </c>
      <c r="R453" s="64">
        <f t="array" ref="R453">IFERROR(INDEX(Attività!$H$2:$H$1000, MATCH(P453, IF(Attività!$B$2:$B$1000=A453, Attività!$C$2:$C$1000), 0)), "")</f>
        <v>0</v>
      </c>
      <c r="S453" s="64" t="str">
        <f t="shared" si="59"/>
        <v/>
      </c>
      <c r="U453" s="58" t="str">
        <f t="shared" ca="1" si="61"/>
        <v/>
      </c>
      <c r="V453" s="57" t="str">
        <f t="shared" ca="1" si="62"/>
        <v/>
      </c>
    </row>
    <row r="454" spans="1:22" x14ac:dyDescent="0.25">
      <c r="A454" s="57" t="str">
        <f t="shared" si="56"/>
        <v/>
      </c>
      <c r="B454" s="58" t="str">
        <f t="shared" si="57"/>
        <v/>
      </c>
      <c r="J454" s="24">
        <f t="array" ref="J454">IFERROR(INDEX(Attività!$F$2:$F$1000, MATCH(P454, IF(Attività!$B$2:$B$1000=A454, Attività!$C$2:$C$1000), 0)), "")</f>
        <v>0</v>
      </c>
      <c r="K454" s="57" t="str">
        <f t="shared" si="63"/>
        <v/>
      </c>
      <c r="N454" s="62" t="str">
        <f>IF(K454="","",VLOOKUP(K454,StatiLead[],2,FALSE))</f>
        <v/>
      </c>
      <c r="O454" s="63" t="str">
        <f t="shared" si="58"/>
        <v/>
      </c>
      <c r="P454" s="64">
        <f t="array" ref="P454">MAX(IF(Attività!$B$2:$B$1000=A454, Attività!$C$2:$C$1000))</f>
        <v>0</v>
      </c>
      <c r="Q454" s="64" t="str">
        <f t="shared" si="60"/>
        <v/>
      </c>
      <c r="R454" s="64">
        <f t="array" ref="R454">IFERROR(INDEX(Attività!$H$2:$H$1000, MATCH(P454, IF(Attività!$B$2:$B$1000=A454, Attività!$C$2:$C$1000), 0)), "")</f>
        <v>0</v>
      </c>
      <c r="S454" s="64" t="str">
        <f t="shared" si="59"/>
        <v/>
      </c>
      <c r="U454" s="58" t="str">
        <f t="shared" ca="1" si="61"/>
        <v/>
      </c>
      <c r="V454" s="57" t="str">
        <f t="shared" ca="1" si="62"/>
        <v/>
      </c>
    </row>
    <row r="455" spans="1:22" x14ac:dyDescent="0.25">
      <c r="A455" s="57" t="str">
        <f t="shared" si="56"/>
        <v/>
      </c>
      <c r="B455" s="58" t="str">
        <f t="shared" si="57"/>
        <v/>
      </c>
      <c r="J455" s="24">
        <f t="array" ref="J455">IFERROR(INDEX(Attività!$F$2:$F$1000, MATCH(P455, IF(Attività!$B$2:$B$1000=A455, Attività!$C$2:$C$1000), 0)), "")</f>
        <v>0</v>
      </c>
      <c r="K455" s="57" t="str">
        <f t="shared" si="63"/>
        <v/>
      </c>
      <c r="N455" s="62" t="str">
        <f>IF(K455="","",VLOOKUP(K455,StatiLead[],2,FALSE))</f>
        <v/>
      </c>
      <c r="O455" s="63" t="str">
        <f t="shared" si="58"/>
        <v/>
      </c>
      <c r="P455" s="64">
        <f t="array" ref="P455">MAX(IF(Attività!$B$2:$B$1000=A455, Attività!$C$2:$C$1000))</f>
        <v>0</v>
      </c>
      <c r="Q455" s="64" t="str">
        <f t="shared" si="60"/>
        <v/>
      </c>
      <c r="R455" s="64">
        <f t="array" ref="R455">IFERROR(INDEX(Attività!$H$2:$H$1000, MATCH(P455, IF(Attività!$B$2:$B$1000=A455, Attività!$C$2:$C$1000), 0)), "")</f>
        <v>0</v>
      </c>
      <c r="S455" s="64" t="str">
        <f t="shared" si="59"/>
        <v/>
      </c>
      <c r="U455" s="58" t="str">
        <f t="shared" ca="1" si="61"/>
        <v/>
      </c>
      <c r="V455" s="57" t="str">
        <f t="shared" ca="1" si="62"/>
        <v/>
      </c>
    </row>
    <row r="456" spans="1:22" x14ac:dyDescent="0.25">
      <c r="A456" s="57" t="str">
        <f t="shared" si="56"/>
        <v/>
      </c>
      <c r="B456" s="58" t="str">
        <f t="shared" si="57"/>
        <v/>
      </c>
      <c r="J456" s="24">
        <f t="array" ref="J456">IFERROR(INDEX(Attività!$F$2:$F$1000, MATCH(P456, IF(Attività!$B$2:$B$1000=A456, Attività!$C$2:$C$1000), 0)), "")</f>
        <v>0</v>
      </c>
      <c r="K456" s="57" t="str">
        <f t="shared" si="63"/>
        <v/>
      </c>
      <c r="N456" s="62" t="str">
        <f>IF(K456="","",VLOOKUP(K456,StatiLead[],2,FALSE))</f>
        <v/>
      </c>
      <c r="O456" s="63" t="str">
        <f t="shared" si="58"/>
        <v/>
      </c>
      <c r="P456" s="64">
        <f t="array" ref="P456">MAX(IF(Attività!$B$2:$B$1000=A456, Attività!$C$2:$C$1000))</f>
        <v>0</v>
      </c>
      <c r="Q456" s="64" t="str">
        <f t="shared" si="60"/>
        <v/>
      </c>
      <c r="R456" s="64">
        <f t="array" ref="R456">IFERROR(INDEX(Attività!$H$2:$H$1000, MATCH(P456, IF(Attività!$B$2:$B$1000=A456, Attività!$C$2:$C$1000), 0)), "")</f>
        <v>0</v>
      </c>
      <c r="S456" s="64" t="str">
        <f t="shared" si="59"/>
        <v/>
      </c>
      <c r="U456" s="58" t="str">
        <f t="shared" ca="1" si="61"/>
        <v/>
      </c>
      <c r="V456" s="57" t="str">
        <f t="shared" ca="1" si="62"/>
        <v/>
      </c>
    </row>
    <row r="457" spans="1:22" x14ac:dyDescent="0.25">
      <c r="A457" s="57" t="str">
        <f t="shared" si="56"/>
        <v/>
      </c>
      <c r="B457" s="58" t="str">
        <f t="shared" si="57"/>
        <v/>
      </c>
      <c r="J457" s="24">
        <f t="array" ref="J457">IFERROR(INDEX(Attività!$F$2:$F$1000, MATCH(P457, IF(Attività!$B$2:$B$1000=A457, Attività!$C$2:$C$1000), 0)), "")</f>
        <v>0</v>
      </c>
      <c r="K457" s="57" t="str">
        <f t="shared" si="63"/>
        <v/>
      </c>
      <c r="N457" s="62" t="str">
        <f>IF(K457="","",VLOOKUP(K457,StatiLead[],2,FALSE))</f>
        <v/>
      </c>
      <c r="O457" s="63" t="str">
        <f t="shared" si="58"/>
        <v/>
      </c>
      <c r="P457" s="64">
        <f t="array" ref="P457">MAX(IF(Attività!$B$2:$B$1000=A457, Attività!$C$2:$C$1000))</f>
        <v>0</v>
      </c>
      <c r="Q457" s="64" t="str">
        <f t="shared" si="60"/>
        <v/>
      </c>
      <c r="R457" s="64">
        <f t="array" ref="R457">IFERROR(INDEX(Attività!$H$2:$H$1000, MATCH(P457, IF(Attività!$B$2:$B$1000=A457, Attività!$C$2:$C$1000), 0)), "")</f>
        <v>0</v>
      </c>
      <c r="S457" s="64" t="str">
        <f t="shared" si="59"/>
        <v/>
      </c>
      <c r="U457" s="58" t="str">
        <f t="shared" ca="1" si="61"/>
        <v/>
      </c>
      <c r="V457" s="57" t="str">
        <f t="shared" ca="1" si="62"/>
        <v/>
      </c>
    </row>
    <row r="458" spans="1:22" x14ac:dyDescent="0.25">
      <c r="A458" s="57" t="str">
        <f t="shared" si="56"/>
        <v/>
      </c>
      <c r="B458" s="58" t="str">
        <f t="shared" si="57"/>
        <v/>
      </c>
      <c r="J458" s="24">
        <f t="array" ref="J458">IFERROR(INDEX(Attività!$F$2:$F$1000, MATCH(P458, IF(Attività!$B$2:$B$1000=A458, Attività!$C$2:$C$1000), 0)), "")</f>
        <v>0</v>
      </c>
      <c r="K458" s="57" t="str">
        <f t="shared" si="63"/>
        <v/>
      </c>
      <c r="N458" s="62" t="str">
        <f>IF(K458="","",VLOOKUP(K458,StatiLead[],2,FALSE))</f>
        <v/>
      </c>
      <c r="O458" s="63" t="str">
        <f t="shared" si="58"/>
        <v/>
      </c>
      <c r="P458" s="64">
        <f t="array" ref="P458">MAX(IF(Attività!$B$2:$B$1000=A458, Attività!$C$2:$C$1000))</f>
        <v>0</v>
      </c>
      <c r="Q458" s="64" t="str">
        <f t="shared" si="60"/>
        <v/>
      </c>
      <c r="R458" s="64">
        <f t="array" ref="R458">IFERROR(INDEX(Attività!$H$2:$H$1000, MATCH(P458, IF(Attività!$B$2:$B$1000=A458, Attività!$C$2:$C$1000), 0)), "")</f>
        <v>0</v>
      </c>
      <c r="S458" s="64" t="str">
        <f t="shared" si="59"/>
        <v/>
      </c>
      <c r="U458" s="58" t="str">
        <f t="shared" ca="1" si="61"/>
        <v/>
      </c>
      <c r="V458" s="57" t="str">
        <f t="shared" ca="1" si="62"/>
        <v/>
      </c>
    </row>
    <row r="459" spans="1:22" x14ac:dyDescent="0.25">
      <c r="A459" s="57" t="str">
        <f t="shared" si="56"/>
        <v/>
      </c>
      <c r="B459" s="58" t="str">
        <f t="shared" si="57"/>
        <v/>
      </c>
      <c r="J459" s="24">
        <f t="array" ref="J459">IFERROR(INDEX(Attività!$F$2:$F$1000, MATCH(P459, IF(Attività!$B$2:$B$1000=A459, Attività!$C$2:$C$1000), 0)), "")</f>
        <v>0</v>
      </c>
      <c r="K459" s="57" t="str">
        <f t="shared" si="63"/>
        <v/>
      </c>
      <c r="N459" s="62" t="str">
        <f>IF(K459="","",VLOOKUP(K459,StatiLead[],2,FALSE))</f>
        <v/>
      </c>
      <c r="O459" s="63" t="str">
        <f t="shared" si="58"/>
        <v/>
      </c>
      <c r="P459" s="64">
        <f t="array" ref="P459">MAX(IF(Attività!$B$2:$B$1000=A459, Attività!$C$2:$C$1000))</f>
        <v>0</v>
      </c>
      <c r="Q459" s="64" t="str">
        <f t="shared" si="60"/>
        <v/>
      </c>
      <c r="R459" s="64">
        <f t="array" ref="R459">IFERROR(INDEX(Attività!$H$2:$H$1000, MATCH(P459, IF(Attività!$B$2:$B$1000=A459, Attività!$C$2:$C$1000), 0)), "")</f>
        <v>0</v>
      </c>
      <c r="S459" s="64" t="str">
        <f t="shared" si="59"/>
        <v/>
      </c>
      <c r="U459" s="58" t="str">
        <f t="shared" ca="1" si="61"/>
        <v/>
      </c>
      <c r="V459" s="57" t="str">
        <f t="shared" ca="1" si="62"/>
        <v/>
      </c>
    </row>
    <row r="460" spans="1:22" x14ac:dyDescent="0.25">
      <c r="A460" s="57" t="str">
        <f t="shared" si="56"/>
        <v/>
      </c>
      <c r="B460" s="58" t="str">
        <f t="shared" si="57"/>
        <v/>
      </c>
      <c r="J460" s="24">
        <f t="array" ref="J460">IFERROR(INDEX(Attività!$F$2:$F$1000, MATCH(P460, IF(Attività!$B$2:$B$1000=A460, Attività!$C$2:$C$1000), 0)), "")</f>
        <v>0</v>
      </c>
      <c r="K460" s="57" t="str">
        <f t="shared" si="63"/>
        <v/>
      </c>
      <c r="N460" s="62" t="str">
        <f>IF(K460="","",VLOOKUP(K460,StatiLead[],2,FALSE))</f>
        <v/>
      </c>
      <c r="O460" s="63" t="str">
        <f t="shared" si="58"/>
        <v/>
      </c>
      <c r="P460" s="64">
        <f t="array" ref="P460">MAX(IF(Attività!$B$2:$B$1000=A460, Attività!$C$2:$C$1000))</f>
        <v>0</v>
      </c>
      <c r="Q460" s="64" t="str">
        <f t="shared" si="60"/>
        <v/>
      </c>
      <c r="R460" s="64">
        <f t="array" ref="R460">IFERROR(INDEX(Attività!$H$2:$H$1000, MATCH(P460, IF(Attività!$B$2:$B$1000=A460, Attività!$C$2:$C$1000), 0)), "")</f>
        <v>0</v>
      </c>
      <c r="S460" s="64" t="str">
        <f t="shared" si="59"/>
        <v/>
      </c>
      <c r="U460" s="58" t="str">
        <f t="shared" ca="1" si="61"/>
        <v/>
      </c>
      <c r="V460" s="57" t="str">
        <f t="shared" ca="1" si="62"/>
        <v/>
      </c>
    </row>
    <row r="461" spans="1:22" x14ac:dyDescent="0.25">
      <c r="A461" s="57" t="str">
        <f t="shared" si="56"/>
        <v/>
      </c>
      <c r="B461" s="58" t="str">
        <f t="shared" si="57"/>
        <v/>
      </c>
      <c r="J461" s="24">
        <f t="array" ref="J461">IFERROR(INDEX(Attività!$F$2:$F$1000, MATCH(P461, IF(Attività!$B$2:$B$1000=A461, Attività!$C$2:$C$1000), 0)), "")</f>
        <v>0</v>
      </c>
      <c r="K461" s="57" t="str">
        <f t="shared" si="63"/>
        <v/>
      </c>
      <c r="N461" s="62" t="str">
        <f>IF(K461="","",VLOOKUP(K461,StatiLead[],2,FALSE))</f>
        <v/>
      </c>
      <c r="O461" s="63" t="str">
        <f t="shared" si="58"/>
        <v/>
      </c>
      <c r="P461" s="64">
        <f t="array" ref="P461">MAX(IF(Attività!$B$2:$B$1000=A461, Attività!$C$2:$C$1000))</f>
        <v>0</v>
      </c>
      <c r="Q461" s="64" t="str">
        <f t="shared" si="60"/>
        <v/>
      </c>
      <c r="R461" s="64">
        <f t="array" ref="R461">IFERROR(INDEX(Attività!$H$2:$H$1000, MATCH(P461, IF(Attività!$B$2:$B$1000=A461, Attività!$C$2:$C$1000), 0)), "")</f>
        <v>0</v>
      </c>
      <c r="S461" s="64" t="str">
        <f t="shared" si="59"/>
        <v/>
      </c>
      <c r="U461" s="58" t="str">
        <f t="shared" ca="1" si="61"/>
        <v/>
      </c>
      <c r="V461" s="57" t="str">
        <f t="shared" ca="1" si="62"/>
        <v/>
      </c>
    </row>
    <row r="462" spans="1:22" x14ac:dyDescent="0.25">
      <c r="A462" s="57" t="str">
        <f t="shared" si="56"/>
        <v/>
      </c>
      <c r="B462" s="58" t="str">
        <f t="shared" si="57"/>
        <v/>
      </c>
      <c r="J462" s="24">
        <f t="array" ref="J462">IFERROR(INDEX(Attività!$F$2:$F$1000, MATCH(P462, IF(Attività!$B$2:$B$1000=A462, Attività!$C$2:$C$1000), 0)), "")</f>
        <v>0</v>
      </c>
      <c r="K462" s="57" t="str">
        <f t="shared" si="63"/>
        <v/>
      </c>
      <c r="N462" s="62" t="str">
        <f>IF(K462="","",VLOOKUP(K462,StatiLead[],2,FALSE))</f>
        <v/>
      </c>
      <c r="O462" s="63" t="str">
        <f t="shared" si="58"/>
        <v/>
      </c>
      <c r="P462" s="64">
        <f t="array" ref="P462">MAX(IF(Attività!$B$2:$B$1000=A462, Attività!$C$2:$C$1000))</f>
        <v>0</v>
      </c>
      <c r="Q462" s="64" t="str">
        <f t="shared" si="60"/>
        <v/>
      </c>
      <c r="R462" s="64">
        <f t="array" ref="R462">IFERROR(INDEX(Attività!$H$2:$H$1000, MATCH(P462, IF(Attività!$B$2:$B$1000=A462, Attività!$C$2:$C$1000), 0)), "")</f>
        <v>0</v>
      </c>
      <c r="S462" s="64" t="str">
        <f t="shared" si="59"/>
        <v/>
      </c>
      <c r="U462" s="58" t="str">
        <f t="shared" ca="1" si="61"/>
        <v/>
      </c>
      <c r="V462" s="57" t="str">
        <f t="shared" ca="1" si="62"/>
        <v/>
      </c>
    </row>
    <row r="463" spans="1:22" x14ac:dyDescent="0.25">
      <c r="A463" s="57" t="str">
        <f t="shared" si="56"/>
        <v/>
      </c>
      <c r="B463" s="58" t="str">
        <f t="shared" si="57"/>
        <v/>
      </c>
      <c r="J463" s="24">
        <f t="array" ref="J463">IFERROR(INDEX(Attività!$F$2:$F$1000, MATCH(P463, IF(Attività!$B$2:$B$1000=A463, Attività!$C$2:$C$1000), 0)), "")</f>
        <v>0</v>
      </c>
      <c r="K463" s="57" t="str">
        <f t="shared" si="63"/>
        <v/>
      </c>
      <c r="N463" s="62" t="str">
        <f>IF(K463="","",VLOOKUP(K463,StatiLead[],2,FALSE))</f>
        <v/>
      </c>
      <c r="O463" s="63" t="str">
        <f t="shared" si="58"/>
        <v/>
      </c>
      <c r="P463" s="64">
        <f t="array" ref="P463">MAX(IF(Attività!$B$2:$B$1000=A463, Attività!$C$2:$C$1000))</f>
        <v>0</v>
      </c>
      <c r="Q463" s="64" t="str">
        <f t="shared" si="60"/>
        <v/>
      </c>
      <c r="R463" s="64">
        <f t="array" ref="R463">IFERROR(INDEX(Attività!$H$2:$H$1000, MATCH(P463, IF(Attività!$B$2:$B$1000=A463, Attività!$C$2:$C$1000), 0)), "")</f>
        <v>0</v>
      </c>
      <c r="S463" s="64" t="str">
        <f t="shared" si="59"/>
        <v/>
      </c>
      <c r="U463" s="58" t="str">
        <f t="shared" ca="1" si="61"/>
        <v/>
      </c>
      <c r="V463" s="57" t="str">
        <f t="shared" ca="1" si="62"/>
        <v/>
      </c>
    </row>
    <row r="464" spans="1:22" x14ac:dyDescent="0.25">
      <c r="A464" s="57" t="str">
        <f t="shared" si="56"/>
        <v/>
      </c>
      <c r="B464" s="58" t="str">
        <f t="shared" si="57"/>
        <v/>
      </c>
      <c r="J464" s="24">
        <f t="array" ref="J464">IFERROR(INDEX(Attività!$F$2:$F$1000, MATCH(P464, IF(Attività!$B$2:$B$1000=A464, Attività!$C$2:$C$1000), 0)), "")</f>
        <v>0</v>
      </c>
      <c r="K464" s="57" t="str">
        <f t="shared" si="63"/>
        <v/>
      </c>
      <c r="N464" s="62" t="str">
        <f>IF(K464="","",VLOOKUP(K464,StatiLead[],2,FALSE))</f>
        <v/>
      </c>
      <c r="O464" s="63" t="str">
        <f t="shared" si="58"/>
        <v/>
      </c>
      <c r="P464" s="64">
        <f t="array" ref="P464">MAX(IF(Attività!$B$2:$B$1000=A464, Attività!$C$2:$C$1000))</f>
        <v>0</v>
      </c>
      <c r="Q464" s="64" t="str">
        <f t="shared" si="60"/>
        <v/>
      </c>
      <c r="R464" s="64">
        <f t="array" ref="R464">IFERROR(INDEX(Attività!$H$2:$H$1000, MATCH(P464, IF(Attività!$B$2:$B$1000=A464, Attività!$C$2:$C$1000), 0)), "")</f>
        <v>0</v>
      </c>
      <c r="S464" s="64" t="str">
        <f t="shared" si="59"/>
        <v/>
      </c>
      <c r="U464" s="58" t="str">
        <f t="shared" ca="1" si="61"/>
        <v/>
      </c>
      <c r="V464" s="57" t="str">
        <f t="shared" ca="1" si="62"/>
        <v/>
      </c>
    </row>
    <row r="465" spans="1:22" x14ac:dyDescent="0.25">
      <c r="A465" s="57" t="str">
        <f t="shared" si="56"/>
        <v/>
      </c>
      <c r="B465" s="58" t="str">
        <f t="shared" si="57"/>
        <v/>
      </c>
      <c r="J465" s="24">
        <f t="array" ref="J465">IFERROR(INDEX(Attività!$F$2:$F$1000, MATCH(P465, IF(Attività!$B$2:$B$1000=A465, Attività!$C$2:$C$1000), 0)), "")</f>
        <v>0</v>
      </c>
      <c r="K465" s="57" t="str">
        <f t="shared" si="63"/>
        <v/>
      </c>
      <c r="N465" s="62" t="str">
        <f>IF(K465="","",VLOOKUP(K465,StatiLead[],2,FALSE))</f>
        <v/>
      </c>
      <c r="O465" s="63" t="str">
        <f t="shared" si="58"/>
        <v/>
      </c>
      <c r="P465" s="64">
        <f t="array" ref="P465">MAX(IF(Attività!$B$2:$B$1000=A465, Attività!$C$2:$C$1000))</f>
        <v>0</v>
      </c>
      <c r="Q465" s="64" t="str">
        <f t="shared" si="60"/>
        <v/>
      </c>
      <c r="R465" s="64">
        <f t="array" ref="R465">IFERROR(INDEX(Attività!$H$2:$H$1000, MATCH(P465, IF(Attività!$B$2:$B$1000=A465, Attività!$C$2:$C$1000), 0)), "")</f>
        <v>0</v>
      </c>
      <c r="S465" s="64" t="str">
        <f t="shared" si="59"/>
        <v/>
      </c>
      <c r="U465" s="58" t="str">
        <f t="shared" ca="1" si="61"/>
        <v/>
      </c>
      <c r="V465" s="57" t="str">
        <f t="shared" ca="1" si="62"/>
        <v/>
      </c>
    </row>
    <row r="466" spans="1:22" x14ac:dyDescent="0.25">
      <c r="A466" s="57" t="str">
        <f t="shared" si="56"/>
        <v/>
      </c>
      <c r="B466" s="58" t="str">
        <f t="shared" si="57"/>
        <v/>
      </c>
      <c r="J466" s="24">
        <f t="array" ref="J466">IFERROR(INDEX(Attività!$F$2:$F$1000, MATCH(P466, IF(Attività!$B$2:$B$1000=A466, Attività!$C$2:$C$1000), 0)), "")</f>
        <v>0</v>
      </c>
      <c r="K466" s="57" t="str">
        <f t="shared" si="63"/>
        <v/>
      </c>
      <c r="N466" s="62" t="str">
        <f>IF(K466="","",VLOOKUP(K466,StatiLead[],2,FALSE))</f>
        <v/>
      </c>
      <c r="O466" s="63" t="str">
        <f t="shared" si="58"/>
        <v/>
      </c>
      <c r="P466" s="64">
        <f t="array" ref="P466">MAX(IF(Attività!$B$2:$B$1000=A466, Attività!$C$2:$C$1000))</f>
        <v>0</v>
      </c>
      <c r="Q466" s="64" t="str">
        <f t="shared" si="60"/>
        <v/>
      </c>
      <c r="R466" s="64">
        <f t="array" ref="R466">IFERROR(INDEX(Attività!$H$2:$H$1000, MATCH(P466, IF(Attività!$B$2:$B$1000=A466, Attività!$C$2:$C$1000), 0)), "")</f>
        <v>0</v>
      </c>
      <c r="S466" s="64" t="str">
        <f t="shared" si="59"/>
        <v/>
      </c>
      <c r="U466" s="58" t="str">
        <f t="shared" ca="1" si="61"/>
        <v/>
      </c>
      <c r="V466" s="57" t="str">
        <f t="shared" ca="1" si="62"/>
        <v/>
      </c>
    </row>
    <row r="467" spans="1:22" x14ac:dyDescent="0.25">
      <c r="A467" s="57" t="str">
        <f t="shared" si="56"/>
        <v/>
      </c>
      <c r="B467" s="58" t="str">
        <f t="shared" si="57"/>
        <v/>
      </c>
      <c r="J467" s="24">
        <f t="array" ref="J467">IFERROR(INDEX(Attività!$F$2:$F$1000, MATCH(P467, IF(Attività!$B$2:$B$1000=A467, Attività!$C$2:$C$1000), 0)), "")</f>
        <v>0</v>
      </c>
      <c r="K467" s="57" t="str">
        <f t="shared" si="63"/>
        <v/>
      </c>
      <c r="N467" s="62" t="str">
        <f>IF(K467="","",VLOOKUP(K467,StatiLead[],2,FALSE))</f>
        <v/>
      </c>
      <c r="O467" s="63" t="str">
        <f t="shared" si="58"/>
        <v/>
      </c>
      <c r="P467" s="64">
        <f t="array" ref="P467">MAX(IF(Attività!$B$2:$B$1000=A467, Attività!$C$2:$C$1000))</f>
        <v>0</v>
      </c>
      <c r="Q467" s="64" t="str">
        <f t="shared" si="60"/>
        <v/>
      </c>
      <c r="R467" s="64">
        <f t="array" ref="R467">IFERROR(INDEX(Attività!$H$2:$H$1000, MATCH(P467, IF(Attività!$B$2:$B$1000=A467, Attività!$C$2:$C$1000), 0)), "")</f>
        <v>0</v>
      </c>
      <c r="S467" s="64" t="str">
        <f t="shared" si="59"/>
        <v/>
      </c>
      <c r="U467" s="58" t="str">
        <f t="shared" ca="1" si="61"/>
        <v/>
      </c>
      <c r="V467" s="57" t="str">
        <f t="shared" ca="1" si="62"/>
        <v/>
      </c>
    </row>
    <row r="468" spans="1:22" x14ac:dyDescent="0.25">
      <c r="A468" s="57" t="str">
        <f t="shared" si="56"/>
        <v/>
      </c>
      <c r="B468" s="58" t="str">
        <f t="shared" si="57"/>
        <v/>
      </c>
      <c r="J468" s="24">
        <f t="array" ref="J468">IFERROR(INDEX(Attività!$F$2:$F$1000, MATCH(P468, IF(Attività!$B$2:$B$1000=A468, Attività!$C$2:$C$1000), 0)), "")</f>
        <v>0</v>
      </c>
      <c r="K468" s="57" t="str">
        <f t="shared" si="63"/>
        <v/>
      </c>
      <c r="N468" s="62" t="str">
        <f>IF(K468="","",VLOOKUP(K468,StatiLead[],2,FALSE))</f>
        <v/>
      </c>
      <c r="O468" s="63" t="str">
        <f t="shared" si="58"/>
        <v/>
      </c>
      <c r="P468" s="64">
        <f t="array" ref="P468">MAX(IF(Attività!$B$2:$B$1000=A468, Attività!$C$2:$C$1000))</f>
        <v>0</v>
      </c>
      <c r="Q468" s="64" t="str">
        <f t="shared" si="60"/>
        <v/>
      </c>
      <c r="R468" s="64">
        <f t="array" ref="R468">IFERROR(INDEX(Attività!$H$2:$H$1000, MATCH(P468, IF(Attività!$B$2:$B$1000=A468, Attività!$C$2:$C$1000), 0)), "")</f>
        <v>0</v>
      </c>
      <c r="S468" s="64" t="str">
        <f t="shared" si="59"/>
        <v/>
      </c>
      <c r="U468" s="58" t="str">
        <f t="shared" ca="1" si="61"/>
        <v/>
      </c>
      <c r="V468" s="57" t="str">
        <f t="shared" ca="1" si="62"/>
        <v/>
      </c>
    </row>
    <row r="469" spans="1:22" x14ac:dyDescent="0.25">
      <c r="A469" s="57" t="str">
        <f t="shared" si="56"/>
        <v/>
      </c>
      <c r="B469" s="58" t="str">
        <f t="shared" si="57"/>
        <v/>
      </c>
      <c r="J469" s="24">
        <f t="array" ref="J469">IFERROR(INDEX(Attività!$F$2:$F$1000, MATCH(P469, IF(Attività!$B$2:$B$1000=A469, Attività!$C$2:$C$1000), 0)), "")</f>
        <v>0</v>
      </c>
      <c r="K469" s="57" t="str">
        <f t="shared" si="63"/>
        <v/>
      </c>
      <c r="N469" s="62" t="str">
        <f>IF(K469="","",VLOOKUP(K469,StatiLead[],2,FALSE))</f>
        <v/>
      </c>
      <c r="O469" s="63" t="str">
        <f t="shared" si="58"/>
        <v/>
      </c>
      <c r="P469" s="64">
        <f t="array" ref="P469">MAX(IF(Attività!$B$2:$B$1000=A469, Attività!$C$2:$C$1000))</f>
        <v>0</v>
      </c>
      <c r="Q469" s="64" t="str">
        <f t="shared" si="60"/>
        <v/>
      </c>
      <c r="R469" s="64">
        <f t="array" ref="R469">IFERROR(INDEX(Attività!$H$2:$H$1000, MATCH(P469, IF(Attività!$B$2:$B$1000=A469, Attività!$C$2:$C$1000), 0)), "")</f>
        <v>0</v>
      </c>
      <c r="S469" s="64" t="str">
        <f t="shared" si="59"/>
        <v/>
      </c>
      <c r="U469" s="58" t="str">
        <f t="shared" ca="1" si="61"/>
        <v/>
      </c>
      <c r="V469" s="57" t="str">
        <f t="shared" ca="1" si="62"/>
        <v/>
      </c>
    </row>
    <row r="470" spans="1:22" x14ac:dyDescent="0.25">
      <c r="A470" s="57" t="str">
        <f t="shared" si="56"/>
        <v/>
      </c>
      <c r="B470" s="58" t="str">
        <f t="shared" si="57"/>
        <v/>
      </c>
      <c r="J470" s="24">
        <f t="array" ref="J470">IFERROR(INDEX(Attività!$F$2:$F$1000, MATCH(P470, IF(Attività!$B$2:$B$1000=A470, Attività!$C$2:$C$1000), 0)), "")</f>
        <v>0</v>
      </c>
      <c r="K470" s="57" t="str">
        <f t="shared" si="63"/>
        <v/>
      </c>
      <c r="N470" s="62" t="str">
        <f>IF(K470="","",VLOOKUP(K470,StatiLead[],2,FALSE))</f>
        <v/>
      </c>
      <c r="O470" s="63" t="str">
        <f t="shared" si="58"/>
        <v/>
      </c>
      <c r="P470" s="64">
        <f t="array" ref="P470">MAX(IF(Attività!$B$2:$B$1000=A470, Attività!$C$2:$C$1000))</f>
        <v>0</v>
      </c>
      <c r="Q470" s="64" t="str">
        <f t="shared" si="60"/>
        <v/>
      </c>
      <c r="R470" s="64">
        <f t="array" ref="R470">IFERROR(INDEX(Attività!$H$2:$H$1000, MATCH(P470, IF(Attività!$B$2:$B$1000=A470, Attività!$C$2:$C$1000), 0)), "")</f>
        <v>0</v>
      </c>
      <c r="S470" s="64" t="str">
        <f t="shared" si="59"/>
        <v/>
      </c>
      <c r="U470" s="58" t="str">
        <f t="shared" ca="1" si="61"/>
        <v/>
      </c>
      <c r="V470" s="57" t="str">
        <f t="shared" ca="1" si="62"/>
        <v/>
      </c>
    </row>
    <row r="471" spans="1:22" x14ac:dyDescent="0.25">
      <c r="A471" s="57" t="str">
        <f t="shared" si="56"/>
        <v/>
      </c>
      <c r="B471" s="58" t="str">
        <f t="shared" si="57"/>
        <v/>
      </c>
      <c r="J471" s="24">
        <f t="array" ref="J471">IFERROR(INDEX(Attività!$F$2:$F$1000, MATCH(P471, IF(Attività!$B$2:$B$1000=A471, Attività!$C$2:$C$1000), 0)), "")</f>
        <v>0</v>
      </c>
      <c r="K471" s="57" t="str">
        <f t="shared" si="63"/>
        <v/>
      </c>
      <c r="N471" s="62" t="str">
        <f>IF(K471="","",VLOOKUP(K471,StatiLead[],2,FALSE))</f>
        <v/>
      </c>
      <c r="O471" s="63" t="str">
        <f t="shared" si="58"/>
        <v/>
      </c>
      <c r="P471" s="64">
        <f t="array" ref="P471">MAX(IF(Attività!$B$2:$B$1000=A471, Attività!$C$2:$C$1000))</f>
        <v>0</v>
      </c>
      <c r="Q471" s="64" t="str">
        <f t="shared" si="60"/>
        <v/>
      </c>
      <c r="R471" s="64">
        <f t="array" ref="R471">IFERROR(INDEX(Attività!$H$2:$H$1000, MATCH(P471, IF(Attività!$B$2:$B$1000=A471, Attività!$C$2:$C$1000), 0)), "")</f>
        <v>0</v>
      </c>
      <c r="S471" s="64" t="str">
        <f t="shared" si="59"/>
        <v/>
      </c>
      <c r="U471" s="58" t="str">
        <f t="shared" ca="1" si="61"/>
        <v/>
      </c>
      <c r="V471" s="57" t="str">
        <f t="shared" ca="1" si="62"/>
        <v/>
      </c>
    </row>
    <row r="472" spans="1:22" x14ac:dyDescent="0.25">
      <c r="A472" s="57" t="str">
        <f t="shared" si="56"/>
        <v/>
      </c>
      <c r="B472" s="58" t="str">
        <f t="shared" si="57"/>
        <v/>
      </c>
      <c r="J472" s="24">
        <f t="array" ref="J472">IFERROR(INDEX(Attività!$F$2:$F$1000, MATCH(P472, IF(Attività!$B$2:$B$1000=A472, Attività!$C$2:$C$1000), 0)), "")</f>
        <v>0</v>
      </c>
      <c r="K472" s="57" t="str">
        <f t="shared" si="63"/>
        <v/>
      </c>
      <c r="N472" s="62" t="str">
        <f>IF(K472="","",VLOOKUP(K472,StatiLead[],2,FALSE))</f>
        <v/>
      </c>
      <c r="O472" s="63" t="str">
        <f t="shared" si="58"/>
        <v/>
      </c>
      <c r="P472" s="64">
        <f t="array" ref="P472">MAX(IF(Attività!$B$2:$B$1000=A472, Attività!$C$2:$C$1000))</f>
        <v>0</v>
      </c>
      <c r="Q472" s="64" t="str">
        <f t="shared" si="60"/>
        <v/>
      </c>
      <c r="R472" s="64">
        <f t="array" ref="R472">IFERROR(INDEX(Attività!$H$2:$H$1000, MATCH(P472, IF(Attività!$B$2:$B$1000=A472, Attività!$C$2:$C$1000), 0)), "")</f>
        <v>0</v>
      </c>
      <c r="S472" s="64" t="str">
        <f t="shared" si="59"/>
        <v/>
      </c>
      <c r="U472" s="58" t="str">
        <f t="shared" ca="1" si="61"/>
        <v/>
      </c>
      <c r="V472" s="57" t="str">
        <f t="shared" ca="1" si="62"/>
        <v/>
      </c>
    </row>
    <row r="473" spans="1:22" x14ac:dyDescent="0.25">
      <c r="A473" s="57" t="str">
        <f t="shared" si="56"/>
        <v/>
      </c>
      <c r="B473" s="58" t="str">
        <f t="shared" si="57"/>
        <v/>
      </c>
      <c r="J473" s="24">
        <f t="array" ref="J473">IFERROR(INDEX(Attività!$F$2:$F$1000, MATCH(P473, IF(Attività!$B$2:$B$1000=A473, Attività!$C$2:$C$1000), 0)), "")</f>
        <v>0</v>
      </c>
      <c r="K473" s="57" t="str">
        <f t="shared" si="63"/>
        <v/>
      </c>
      <c r="N473" s="62" t="str">
        <f>IF(K473="","",VLOOKUP(K473,StatiLead[],2,FALSE))</f>
        <v/>
      </c>
      <c r="O473" s="63" t="str">
        <f t="shared" si="58"/>
        <v/>
      </c>
      <c r="P473" s="64">
        <f t="array" ref="P473">MAX(IF(Attività!$B$2:$B$1000=A473, Attività!$C$2:$C$1000))</f>
        <v>0</v>
      </c>
      <c r="Q473" s="64" t="str">
        <f t="shared" si="60"/>
        <v/>
      </c>
      <c r="R473" s="64">
        <f t="array" ref="R473">IFERROR(INDEX(Attività!$H$2:$H$1000, MATCH(P473, IF(Attività!$B$2:$B$1000=A473, Attività!$C$2:$C$1000), 0)), "")</f>
        <v>0</v>
      </c>
      <c r="S473" s="64" t="str">
        <f t="shared" si="59"/>
        <v/>
      </c>
      <c r="U473" s="58" t="str">
        <f t="shared" ca="1" si="61"/>
        <v/>
      </c>
      <c r="V473" s="57" t="str">
        <f t="shared" ca="1" si="62"/>
        <v/>
      </c>
    </row>
    <row r="474" spans="1:22" x14ac:dyDescent="0.25">
      <c r="A474" s="57" t="str">
        <f t="shared" si="56"/>
        <v/>
      </c>
      <c r="B474" s="58" t="str">
        <f t="shared" si="57"/>
        <v/>
      </c>
      <c r="J474" s="24">
        <f t="array" ref="J474">IFERROR(INDEX(Attività!$F$2:$F$1000, MATCH(P474, IF(Attività!$B$2:$B$1000=A474, Attività!$C$2:$C$1000), 0)), "")</f>
        <v>0</v>
      </c>
      <c r="K474" s="57" t="str">
        <f t="shared" si="63"/>
        <v/>
      </c>
      <c r="N474" s="62" t="str">
        <f>IF(K474="","",VLOOKUP(K474,StatiLead[],2,FALSE))</f>
        <v/>
      </c>
      <c r="O474" s="63" t="str">
        <f t="shared" si="58"/>
        <v/>
      </c>
      <c r="P474" s="64">
        <f t="array" ref="P474">MAX(IF(Attività!$B$2:$B$1000=A474, Attività!$C$2:$C$1000))</f>
        <v>0</v>
      </c>
      <c r="Q474" s="64" t="str">
        <f t="shared" si="60"/>
        <v/>
      </c>
      <c r="R474" s="64">
        <f t="array" ref="R474">IFERROR(INDEX(Attività!$H$2:$H$1000, MATCH(P474, IF(Attività!$B$2:$B$1000=A474, Attività!$C$2:$C$1000), 0)), "")</f>
        <v>0</v>
      </c>
      <c r="S474" s="64" t="str">
        <f t="shared" si="59"/>
        <v/>
      </c>
      <c r="U474" s="58" t="str">
        <f t="shared" ca="1" si="61"/>
        <v/>
      </c>
      <c r="V474" s="57" t="str">
        <f t="shared" ca="1" si="62"/>
        <v/>
      </c>
    </row>
    <row r="475" spans="1:22" x14ac:dyDescent="0.25">
      <c r="A475" s="57" t="str">
        <f t="shared" si="56"/>
        <v/>
      </c>
      <c r="B475" s="58" t="str">
        <f t="shared" si="57"/>
        <v/>
      </c>
      <c r="J475" s="24">
        <f t="array" ref="J475">IFERROR(INDEX(Attività!$F$2:$F$1000, MATCH(P475, IF(Attività!$B$2:$B$1000=A475, Attività!$C$2:$C$1000), 0)), "")</f>
        <v>0</v>
      </c>
      <c r="K475" s="57" t="str">
        <f t="shared" si="63"/>
        <v/>
      </c>
      <c r="N475" s="62" t="str">
        <f>IF(K475="","",VLOOKUP(K475,StatiLead[],2,FALSE))</f>
        <v/>
      </c>
      <c r="O475" s="63" t="str">
        <f t="shared" si="58"/>
        <v/>
      </c>
      <c r="P475" s="64">
        <f t="array" ref="P475">MAX(IF(Attività!$B$2:$B$1000=A475, Attività!$C$2:$C$1000))</f>
        <v>0</v>
      </c>
      <c r="Q475" s="64" t="str">
        <f t="shared" si="60"/>
        <v/>
      </c>
      <c r="R475" s="64">
        <f t="array" ref="R475">IFERROR(INDEX(Attività!$H$2:$H$1000, MATCH(P475, IF(Attività!$B$2:$B$1000=A475, Attività!$C$2:$C$1000), 0)), "")</f>
        <v>0</v>
      </c>
      <c r="S475" s="64" t="str">
        <f t="shared" si="59"/>
        <v/>
      </c>
      <c r="U475" s="58" t="str">
        <f t="shared" ca="1" si="61"/>
        <v/>
      </c>
      <c r="V475" s="57" t="str">
        <f t="shared" ca="1" si="62"/>
        <v/>
      </c>
    </row>
    <row r="476" spans="1:22" x14ac:dyDescent="0.25">
      <c r="A476" s="57" t="str">
        <f t="shared" si="56"/>
        <v/>
      </c>
      <c r="B476" s="58" t="str">
        <f t="shared" si="57"/>
        <v/>
      </c>
      <c r="J476" s="24">
        <f t="array" ref="J476">IFERROR(INDEX(Attività!$F$2:$F$1000, MATCH(P476, IF(Attività!$B$2:$B$1000=A476, Attività!$C$2:$C$1000), 0)), "")</f>
        <v>0</v>
      </c>
      <c r="K476" s="57" t="str">
        <f t="shared" si="63"/>
        <v/>
      </c>
      <c r="N476" s="62" t="str">
        <f>IF(K476="","",VLOOKUP(K476,StatiLead[],2,FALSE))</f>
        <v/>
      </c>
      <c r="O476" s="63" t="str">
        <f t="shared" si="58"/>
        <v/>
      </c>
      <c r="P476" s="64">
        <f t="array" ref="P476">MAX(IF(Attività!$B$2:$B$1000=A476, Attività!$C$2:$C$1000))</f>
        <v>0</v>
      </c>
      <c r="Q476" s="64" t="str">
        <f t="shared" si="60"/>
        <v/>
      </c>
      <c r="R476" s="64">
        <f t="array" ref="R476">IFERROR(INDEX(Attività!$H$2:$H$1000, MATCH(P476, IF(Attività!$B$2:$B$1000=A476, Attività!$C$2:$C$1000), 0)), "")</f>
        <v>0</v>
      </c>
      <c r="S476" s="64" t="str">
        <f t="shared" si="59"/>
        <v/>
      </c>
      <c r="U476" s="58" t="str">
        <f t="shared" ca="1" si="61"/>
        <v/>
      </c>
      <c r="V476" s="57" t="str">
        <f t="shared" ca="1" si="62"/>
        <v/>
      </c>
    </row>
    <row r="477" spans="1:22" x14ac:dyDescent="0.25">
      <c r="A477" s="57" t="str">
        <f t="shared" si="56"/>
        <v/>
      </c>
      <c r="B477" s="58" t="str">
        <f t="shared" si="57"/>
        <v/>
      </c>
      <c r="J477" s="24">
        <f t="array" ref="J477">IFERROR(INDEX(Attività!$F$2:$F$1000, MATCH(P477, IF(Attività!$B$2:$B$1000=A477, Attività!$C$2:$C$1000), 0)), "")</f>
        <v>0</v>
      </c>
      <c r="K477" s="57" t="str">
        <f t="shared" si="63"/>
        <v/>
      </c>
      <c r="N477" s="62" t="str">
        <f>IF(K477="","",VLOOKUP(K477,StatiLead[],2,FALSE))</f>
        <v/>
      </c>
      <c r="O477" s="63" t="str">
        <f t="shared" si="58"/>
        <v/>
      </c>
      <c r="P477" s="64">
        <f t="array" ref="P477">MAX(IF(Attività!$B$2:$B$1000=A477, Attività!$C$2:$C$1000))</f>
        <v>0</v>
      </c>
      <c r="Q477" s="64" t="str">
        <f t="shared" si="60"/>
        <v/>
      </c>
      <c r="R477" s="64">
        <f t="array" ref="R477">IFERROR(INDEX(Attività!$H$2:$H$1000, MATCH(P477, IF(Attività!$B$2:$B$1000=A477, Attività!$C$2:$C$1000), 0)), "")</f>
        <v>0</v>
      </c>
      <c r="S477" s="64" t="str">
        <f t="shared" si="59"/>
        <v/>
      </c>
      <c r="U477" s="58" t="str">
        <f t="shared" ca="1" si="61"/>
        <v/>
      </c>
      <c r="V477" s="57" t="str">
        <f t="shared" ca="1" si="62"/>
        <v/>
      </c>
    </row>
    <row r="478" spans="1:22" x14ac:dyDescent="0.25">
      <c r="A478" s="57" t="str">
        <f t="shared" si="56"/>
        <v/>
      </c>
      <c r="B478" s="58" t="str">
        <f t="shared" si="57"/>
        <v/>
      </c>
      <c r="J478" s="24">
        <f t="array" ref="J478">IFERROR(INDEX(Attività!$F$2:$F$1000, MATCH(P478, IF(Attività!$B$2:$B$1000=A478, Attività!$C$2:$C$1000), 0)), "")</f>
        <v>0</v>
      </c>
      <c r="K478" s="57" t="str">
        <f t="shared" si="63"/>
        <v/>
      </c>
      <c r="N478" s="62" t="str">
        <f>IF(K478="","",VLOOKUP(K478,StatiLead[],2,FALSE))</f>
        <v/>
      </c>
      <c r="O478" s="63" t="str">
        <f t="shared" si="58"/>
        <v/>
      </c>
      <c r="P478" s="64">
        <f t="array" ref="P478">MAX(IF(Attività!$B$2:$B$1000=A478, Attività!$C$2:$C$1000))</f>
        <v>0</v>
      </c>
      <c r="Q478" s="64" t="str">
        <f t="shared" si="60"/>
        <v/>
      </c>
      <c r="R478" s="64">
        <f t="array" ref="R478">IFERROR(INDEX(Attività!$H$2:$H$1000, MATCH(P478, IF(Attività!$B$2:$B$1000=A478, Attività!$C$2:$C$1000), 0)), "")</f>
        <v>0</v>
      </c>
      <c r="S478" s="64" t="str">
        <f t="shared" si="59"/>
        <v/>
      </c>
      <c r="U478" s="58" t="str">
        <f t="shared" ca="1" si="61"/>
        <v/>
      </c>
      <c r="V478" s="57" t="str">
        <f t="shared" ca="1" si="62"/>
        <v/>
      </c>
    </row>
    <row r="479" spans="1:22" x14ac:dyDescent="0.25">
      <c r="A479" s="57" t="str">
        <f t="shared" si="56"/>
        <v/>
      </c>
      <c r="B479" s="58" t="str">
        <f t="shared" si="57"/>
        <v/>
      </c>
      <c r="J479" s="24">
        <f t="array" ref="J479">IFERROR(INDEX(Attività!$F$2:$F$1000, MATCH(P479, IF(Attività!$B$2:$B$1000=A479, Attività!$C$2:$C$1000), 0)), "")</f>
        <v>0</v>
      </c>
      <c r="K479" s="57" t="str">
        <f t="shared" si="63"/>
        <v/>
      </c>
      <c r="N479" s="62" t="str">
        <f>IF(K479="","",VLOOKUP(K479,StatiLead[],2,FALSE))</f>
        <v/>
      </c>
      <c r="O479" s="63" t="str">
        <f t="shared" si="58"/>
        <v/>
      </c>
      <c r="P479" s="64">
        <f t="array" ref="P479">MAX(IF(Attività!$B$2:$B$1000=A479, Attività!$C$2:$C$1000))</f>
        <v>0</v>
      </c>
      <c r="Q479" s="64" t="str">
        <f t="shared" si="60"/>
        <v/>
      </c>
      <c r="R479" s="64">
        <f t="array" ref="R479">IFERROR(INDEX(Attività!$H$2:$H$1000, MATCH(P479, IF(Attività!$B$2:$B$1000=A479, Attività!$C$2:$C$1000), 0)), "")</f>
        <v>0</v>
      </c>
      <c r="S479" s="64" t="str">
        <f t="shared" si="59"/>
        <v/>
      </c>
      <c r="U479" s="58" t="str">
        <f t="shared" ca="1" si="61"/>
        <v/>
      </c>
      <c r="V479" s="57" t="str">
        <f t="shared" ca="1" si="62"/>
        <v/>
      </c>
    </row>
    <row r="480" spans="1:22" x14ac:dyDescent="0.25">
      <c r="A480" s="57" t="str">
        <f t="shared" si="56"/>
        <v/>
      </c>
      <c r="B480" s="58" t="str">
        <f t="shared" si="57"/>
        <v/>
      </c>
      <c r="J480" s="24">
        <f t="array" ref="J480">IFERROR(INDEX(Attività!$F$2:$F$1000, MATCH(P480, IF(Attività!$B$2:$B$1000=A480, Attività!$C$2:$C$1000), 0)), "")</f>
        <v>0</v>
      </c>
      <c r="K480" s="57" t="str">
        <f t="shared" si="63"/>
        <v/>
      </c>
      <c r="N480" s="62" t="str">
        <f>IF(K480="","",VLOOKUP(K480,StatiLead[],2,FALSE))</f>
        <v/>
      </c>
      <c r="O480" s="63" t="str">
        <f t="shared" si="58"/>
        <v/>
      </c>
      <c r="P480" s="64">
        <f t="array" ref="P480">MAX(IF(Attività!$B$2:$B$1000=A480, Attività!$C$2:$C$1000))</f>
        <v>0</v>
      </c>
      <c r="Q480" s="64" t="str">
        <f t="shared" si="60"/>
        <v/>
      </c>
      <c r="R480" s="64">
        <f t="array" ref="R480">IFERROR(INDEX(Attività!$H$2:$H$1000, MATCH(P480, IF(Attività!$B$2:$B$1000=A480, Attività!$C$2:$C$1000), 0)), "")</f>
        <v>0</v>
      </c>
      <c r="S480" s="64" t="str">
        <f t="shared" si="59"/>
        <v/>
      </c>
      <c r="U480" s="58" t="str">
        <f t="shared" ca="1" si="61"/>
        <v/>
      </c>
      <c r="V480" s="57" t="str">
        <f t="shared" ca="1" si="62"/>
        <v/>
      </c>
    </row>
    <row r="481" spans="1:22" x14ac:dyDescent="0.25">
      <c r="A481" s="57" t="str">
        <f t="shared" si="56"/>
        <v/>
      </c>
      <c r="B481" s="58" t="str">
        <f t="shared" si="57"/>
        <v/>
      </c>
      <c r="J481" s="24">
        <f t="array" ref="J481">IFERROR(INDEX(Attività!$F$2:$F$1000, MATCH(P481, IF(Attività!$B$2:$B$1000=A481, Attività!$C$2:$C$1000), 0)), "")</f>
        <v>0</v>
      </c>
      <c r="K481" s="57" t="str">
        <f t="shared" si="63"/>
        <v/>
      </c>
      <c r="N481" s="62" t="str">
        <f>IF(K481="","",VLOOKUP(K481,StatiLead[],2,FALSE))</f>
        <v/>
      </c>
      <c r="O481" s="63" t="str">
        <f t="shared" si="58"/>
        <v/>
      </c>
      <c r="P481" s="64">
        <f t="array" ref="P481">MAX(IF(Attività!$B$2:$B$1000=A481, Attività!$C$2:$C$1000))</f>
        <v>0</v>
      </c>
      <c r="Q481" s="64" t="str">
        <f t="shared" si="60"/>
        <v/>
      </c>
      <c r="R481" s="64">
        <f t="array" ref="R481">IFERROR(INDEX(Attività!$H$2:$H$1000, MATCH(P481, IF(Attività!$B$2:$B$1000=A481, Attività!$C$2:$C$1000), 0)), "")</f>
        <v>0</v>
      </c>
      <c r="S481" s="64" t="str">
        <f t="shared" si="59"/>
        <v/>
      </c>
      <c r="U481" s="58" t="str">
        <f t="shared" ca="1" si="61"/>
        <v/>
      </c>
      <c r="V481" s="57" t="str">
        <f t="shared" ca="1" si="62"/>
        <v/>
      </c>
    </row>
    <row r="482" spans="1:22" x14ac:dyDescent="0.25">
      <c r="A482" s="57" t="str">
        <f t="shared" si="56"/>
        <v/>
      </c>
      <c r="B482" s="58" t="str">
        <f t="shared" si="57"/>
        <v/>
      </c>
      <c r="J482" s="24">
        <f t="array" ref="J482">IFERROR(INDEX(Attività!$F$2:$F$1000, MATCH(P482, IF(Attività!$B$2:$B$1000=A482, Attività!$C$2:$C$1000), 0)), "")</f>
        <v>0</v>
      </c>
      <c r="K482" s="57" t="str">
        <f t="shared" si="63"/>
        <v/>
      </c>
      <c r="N482" s="62" t="str">
        <f>IF(K482="","",VLOOKUP(K482,StatiLead[],2,FALSE))</f>
        <v/>
      </c>
      <c r="O482" s="63" t="str">
        <f t="shared" si="58"/>
        <v/>
      </c>
      <c r="P482" s="64">
        <f t="array" ref="P482">MAX(IF(Attività!$B$2:$B$1000=A482, Attività!$C$2:$C$1000))</f>
        <v>0</v>
      </c>
      <c r="Q482" s="64" t="str">
        <f t="shared" si="60"/>
        <v/>
      </c>
      <c r="R482" s="64">
        <f t="array" ref="R482">IFERROR(INDEX(Attività!$H$2:$H$1000, MATCH(P482, IF(Attività!$B$2:$B$1000=A482, Attività!$C$2:$C$1000), 0)), "")</f>
        <v>0</v>
      </c>
      <c r="S482" s="64" t="str">
        <f t="shared" si="59"/>
        <v/>
      </c>
      <c r="U482" s="58" t="str">
        <f t="shared" ca="1" si="61"/>
        <v/>
      </c>
      <c r="V482" s="57" t="str">
        <f t="shared" ca="1" si="62"/>
        <v/>
      </c>
    </row>
    <row r="483" spans="1:22" x14ac:dyDescent="0.25">
      <c r="A483" s="57" t="str">
        <f t="shared" si="56"/>
        <v/>
      </c>
      <c r="B483" s="58" t="str">
        <f t="shared" si="57"/>
        <v/>
      </c>
      <c r="J483" s="24">
        <f t="array" ref="J483">IFERROR(INDEX(Attività!$F$2:$F$1000, MATCH(P483, IF(Attività!$B$2:$B$1000=A483, Attività!$C$2:$C$1000), 0)), "")</f>
        <v>0</v>
      </c>
      <c r="K483" s="57" t="str">
        <f t="shared" si="63"/>
        <v/>
      </c>
      <c r="N483" s="62" t="str">
        <f>IF(K483="","",VLOOKUP(K483,StatiLead[],2,FALSE))</f>
        <v/>
      </c>
      <c r="O483" s="63" t="str">
        <f t="shared" si="58"/>
        <v/>
      </c>
      <c r="P483" s="64">
        <f t="array" ref="P483">MAX(IF(Attività!$B$2:$B$1000=A483, Attività!$C$2:$C$1000))</f>
        <v>0</v>
      </c>
      <c r="Q483" s="64" t="str">
        <f t="shared" si="60"/>
        <v/>
      </c>
      <c r="R483" s="64">
        <f t="array" ref="R483">IFERROR(INDEX(Attività!$H$2:$H$1000, MATCH(P483, IF(Attività!$B$2:$B$1000=A483, Attività!$C$2:$C$1000), 0)), "")</f>
        <v>0</v>
      </c>
      <c r="S483" s="64" t="str">
        <f t="shared" si="59"/>
        <v/>
      </c>
      <c r="U483" s="58" t="str">
        <f t="shared" ca="1" si="61"/>
        <v/>
      </c>
      <c r="V483" s="57" t="str">
        <f t="shared" ca="1" si="62"/>
        <v/>
      </c>
    </row>
    <row r="484" spans="1:22" x14ac:dyDescent="0.25">
      <c r="A484" s="57" t="str">
        <f t="shared" si="56"/>
        <v/>
      </c>
      <c r="B484" s="58" t="str">
        <f t="shared" si="57"/>
        <v/>
      </c>
      <c r="J484" s="24">
        <f t="array" ref="J484">IFERROR(INDEX(Attività!$F$2:$F$1000, MATCH(P484, IF(Attività!$B$2:$B$1000=A484, Attività!$C$2:$C$1000), 0)), "")</f>
        <v>0</v>
      </c>
      <c r="K484" s="57" t="str">
        <f t="shared" si="63"/>
        <v/>
      </c>
      <c r="N484" s="62" t="str">
        <f>IF(K484="","",VLOOKUP(K484,StatiLead[],2,FALSE))</f>
        <v/>
      </c>
      <c r="O484" s="63" t="str">
        <f t="shared" si="58"/>
        <v/>
      </c>
      <c r="P484" s="64">
        <f t="array" ref="P484">MAX(IF(Attività!$B$2:$B$1000=A484, Attività!$C$2:$C$1000))</f>
        <v>0</v>
      </c>
      <c r="Q484" s="64" t="str">
        <f t="shared" si="60"/>
        <v/>
      </c>
      <c r="R484" s="64">
        <f t="array" ref="R484">IFERROR(INDEX(Attività!$H$2:$H$1000, MATCH(P484, IF(Attività!$B$2:$B$1000=A484, Attività!$C$2:$C$1000), 0)), "")</f>
        <v>0</v>
      </c>
      <c r="S484" s="64" t="str">
        <f t="shared" si="59"/>
        <v/>
      </c>
      <c r="U484" s="58" t="str">
        <f t="shared" ca="1" si="61"/>
        <v/>
      </c>
      <c r="V484" s="57" t="str">
        <f t="shared" ca="1" si="62"/>
        <v/>
      </c>
    </row>
    <row r="485" spans="1:22" x14ac:dyDescent="0.25">
      <c r="A485" s="57" t="str">
        <f t="shared" si="56"/>
        <v/>
      </c>
      <c r="B485" s="58" t="str">
        <f t="shared" si="57"/>
        <v/>
      </c>
      <c r="J485" s="24">
        <f t="array" ref="J485">IFERROR(INDEX(Attività!$F$2:$F$1000, MATCH(P485, IF(Attività!$B$2:$B$1000=A485, Attività!$C$2:$C$1000), 0)), "")</f>
        <v>0</v>
      </c>
      <c r="K485" s="57" t="str">
        <f t="shared" si="63"/>
        <v/>
      </c>
      <c r="N485" s="62" t="str">
        <f>IF(K485="","",VLOOKUP(K485,StatiLead[],2,FALSE))</f>
        <v/>
      </c>
      <c r="O485" s="63" t="str">
        <f t="shared" si="58"/>
        <v/>
      </c>
      <c r="P485" s="64">
        <f t="array" ref="P485">MAX(IF(Attività!$B$2:$B$1000=A485, Attività!$C$2:$C$1000))</f>
        <v>0</v>
      </c>
      <c r="Q485" s="64" t="str">
        <f t="shared" si="60"/>
        <v/>
      </c>
      <c r="R485" s="64">
        <f t="array" ref="R485">IFERROR(INDEX(Attività!$H$2:$H$1000, MATCH(P485, IF(Attività!$B$2:$B$1000=A485, Attività!$C$2:$C$1000), 0)), "")</f>
        <v>0</v>
      </c>
      <c r="S485" s="64" t="str">
        <f t="shared" si="59"/>
        <v/>
      </c>
      <c r="U485" s="58" t="str">
        <f t="shared" ca="1" si="61"/>
        <v/>
      </c>
      <c r="V485" s="57" t="str">
        <f t="shared" ca="1" si="62"/>
        <v/>
      </c>
    </row>
    <row r="486" spans="1:22" x14ac:dyDescent="0.25">
      <c r="A486" s="57" t="str">
        <f t="shared" si="56"/>
        <v/>
      </c>
      <c r="B486" s="58" t="str">
        <f t="shared" si="57"/>
        <v/>
      </c>
      <c r="J486" s="24">
        <f t="array" ref="J486">IFERROR(INDEX(Attività!$F$2:$F$1000, MATCH(P486, IF(Attività!$B$2:$B$1000=A486, Attività!$C$2:$C$1000), 0)), "")</f>
        <v>0</v>
      </c>
      <c r="K486" s="57" t="str">
        <f t="shared" si="63"/>
        <v/>
      </c>
      <c r="N486" s="62" t="str">
        <f>IF(K486="","",VLOOKUP(K486,StatiLead[],2,FALSE))</f>
        <v/>
      </c>
      <c r="O486" s="63" t="str">
        <f t="shared" si="58"/>
        <v/>
      </c>
      <c r="P486" s="64">
        <f t="array" ref="P486">MAX(IF(Attività!$B$2:$B$1000=A486, Attività!$C$2:$C$1000))</f>
        <v>0</v>
      </c>
      <c r="Q486" s="64" t="str">
        <f t="shared" si="60"/>
        <v/>
      </c>
      <c r="R486" s="64">
        <f t="array" ref="R486">IFERROR(INDEX(Attività!$H$2:$H$1000, MATCH(P486, IF(Attività!$B$2:$B$1000=A486, Attività!$C$2:$C$1000), 0)), "")</f>
        <v>0</v>
      </c>
      <c r="S486" s="64" t="str">
        <f t="shared" si="59"/>
        <v/>
      </c>
      <c r="U486" s="58" t="str">
        <f t="shared" ca="1" si="61"/>
        <v/>
      </c>
      <c r="V486" s="57" t="str">
        <f t="shared" ca="1" si="62"/>
        <v/>
      </c>
    </row>
    <row r="487" spans="1:22" x14ac:dyDescent="0.25">
      <c r="A487" s="57" t="str">
        <f t="shared" si="56"/>
        <v/>
      </c>
      <c r="B487" s="58" t="str">
        <f t="shared" si="57"/>
        <v/>
      </c>
      <c r="J487" s="24">
        <f t="array" ref="J487">IFERROR(INDEX(Attività!$F$2:$F$1000, MATCH(P487, IF(Attività!$B$2:$B$1000=A487, Attività!$C$2:$C$1000), 0)), "")</f>
        <v>0</v>
      </c>
      <c r="K487" s="57" t="str">
        <f t="shared" si="63"/>
        <v/>
      </c>
      <c r="N487" s="62" t="str">
        <f>IF(K487="","",VLOOKUP(K487,StatiLead[],2,FALSE))</f>
        <v/>
      </c>
      <c r="O487" s="63" t="str">
        <f t="shared" si="58"/>
        <v/>
      </c>
      <c r="P487" s="64">
        <f t="array" ref="P487">MAX(IF(Attività!$B$2:$B$1000=A487, Attività!$C$2:$C$1000))</f>
        <v>0</v>
      </c>
      <c r="Q487" s="64" t="str">
        <f t="shared" si="60"/>
        <v/>
      </c>
      <c r="R487" s="64">
        <f t="array" ref="R487">IFERROR(INDEX(Attività!$H$2:$H$1000, MATCH(P487, IF(Attività!$B$2:$B$1000=A487, Attività!$C$2:$C$1000), 0)), "")</f>
        <v>0</v>
      </c>
      <c r="S487" s="64" t="str">
        <f t="shared" si="59"/>
        <v/>
      </c>
      <c r="U487" s="58" t="str">
        <f t="shared" ca="1" si="61"/>
        <v/>
      </c>
      <c r="V487" s="57" t="str">
        <f t="shared" ca="1" si="62"/>
        <v/>
      </c>
    </row>
    <row r="488" spans="1:22" x14ac:dyDescent="0.25">
      <c r="A488" s="57" t="str">
        <f t="shared" si="56"/>
        <v/>
      </c>
      <c r="B488" s="58" t="str">
        <f t="shared" si="57"/>
        <v/>
      </c>
      <c r="J488" s="24">
        <f t="array" ref="J488">IFERROR(INDEX(Attività!$F$2:$F$1000, MATCH(P488, IF(Attività!$B$2:$B$1000=A488, Attività!$C$2:$C$1000), 0)), "")</f>
        <v>0</v>
      </c>
      <c r="K488" s="57" t="str">
        <f t="shared" si="63"/>
        <v/>
      </c>
      <c r="N488" s="62" t="str">
        <f>IF(K488="","",VLOOKUP(K488,StatiLead[],2,FALSE))</f>
        <v/>
      </c>
      <c r="O488" s="63" t="str">
        <f t="shared" si="58"/>
        <v/>
      </c>
      <c r="P488" s="64">
        <f t="array" ref="P488">MAX(IF(Attività!$B$2:$B$1000=A488, Attività!$C$2:$C$1000))</f>
        <v>0</v>
      </c>
      <c r="Q488" s="64" t="str">
        <f t="shared" si="60"/>
        <v/>
      </c>
      <c r="R488" s="64">
        <f t="array" ref="R488">IFERROR(INDEX(Attività!$H$2:$H$1000, MATCH(P488, IF(Attività!$B$2:$B$1000=A488, Attività!$C$2:$C$1000), 0)), "")</f>
        <v>0</v>
      </c>
      <c r="S488" s="64" t="str">
        <f t="shared" si="59"/>
        <v/>
      </c>
      <c r="U488" s="58" t="str">
        <f t="shared" ca="1" si="61"/>
        <v/>
      </c>
      <c r="V488" s="57" t="str">
        <f t="shared" ca="1" si="62"/>
        <v/>
      </c>
    </row>
    <row r="489" spans="1:22" x14ac:dyDescent="0.25">
      <c r="A489" s="57" t="str">
        <f t="shared" si="56"/>
        <v/>
      </c>
      <c r="B489" s="58" t="str">
        <f t="shared" si="57"/>
        <v/>
      </c>
      <c r="J489" s="24">
        <f t="array" ref="J489">IFERROR(INDEX(Attività!$F$2:$F$1000, MATCH(P489, IF(Attività!$B$2:$B$1000=A489, Attività!$C$2:$C$1000), 0)), "")</f>
        <v>0</v>
      </c>
      <c r="K489" s="57" t="str">
        <f t="shared" si="63"/>
        <v/>
      </c>
      <c r="N489" s="62" t="str">
        <f>IF(K489="","",VLOOKUP(K489,StatiLead[],2,FALSE))</f>
        <v/>
      </c>
      <c r="O489" s="63" t="str">
        <f t="shared" si="58"/>
        <v/>
      </c>
      <c r="P489" s="64">
        <f t="array" ref="P489">MAX(IF(Attività!$B$2:$B$1000=A489, Attività!$C$2:$C$1000))</f>
        <v>0</v>
      </c>
      <c r="Q489" s="64" t="str">
        <f t="shared" si="60"/>
        <v/>
      </c>
      <c r="R489" s="64">
        <f t="array" ref="R489">IFERROR(INDEX(Attività!$H$2:$H$1000, MATCH(P489, IF(Attività!$B$2:$B$1000=A489, Attività!$C$2:$C$1000), 0)), "")</f>
        <v>0</v>
      </c>
      <c r="S489" s="64" t="str">
        <f t="shared" si="59"/>
        <v/>
      </c>
      <c r="U489" s="58" t="str">
        <f t="shared" ca="1" si="61"/>
        <v/>
      </c>
      <c r="V489" s="57" t="str">
        <f t="shared" ca="1" si="62"/>
        <v/>
      </c>
    </row>
    <row r="490" spans="1:22" x14ac:dyDescent="0.25">
      <c r="A490" s="57" t="str">
        <f t="shared" si="56"/>
        <v/>
      </c>
      <c r="B490" s="58" t="str">
        <f t="shared" si="57"/>
        <v/>
      </c>
      <c r="J490" s="24">
        <f t="array" ref="J490">IFERROR(INDEX(Attività!$F$2:$F$1000, MATCH(P490, IF(Attività!$B$2:$B$1000=A490, Attività!$C$2:$C$1000), 0)), "")</f>
        <v>0</v>
      </c>
      <c r="K490" s="57" t="str">
        <f t="shared" si="63"/>
        <v/>
      </c>
      <c r="N490" s="62" t="str">
        <f>IF(K490="","",VLOOKUP(K490,StatiLead[],2,FALSE))</f>
        <v/>
      </c>
      <c r="O490" s="63" t="str">
        <f t="shared" si="58"/>
        <v/>
      </c>
      <c r="P490" s="64">
        <f t="array" ref="P490">MAX(IF(Attività!$B$2:$B$1000=A490, Attività!$C$2:$C$1000))</f>
        <v>0</v>
      </c>
      <c r="Q490" s="64" t="str">
        <f t="shared" si="60"/>
        <v/>
      </c>
      <c r="R490" s="64">
        <f t="array" ref="R490">IFERROR(INDEX(Attività!$H$2:$H$1000, MATCH(P490, IF(Attività!$B$2:$B$1000=A490, Attività!$C$2:$C$1000), 0)), "")</f>
        <v>0</v>
      </c>
      <c r="S490" s="64" t="str">
        <f t="shared" si="59"/>
        <v/>
      </c>
      <c r="U490" s="58" t="str">
        <f t="shared" ca="1" si="61"/>
        <v/>
      </c>
      <c r="V490" s="57" t="str">
        <f t="shared" ca="1" si="62"/>
        <v/>
      </c>
    </row>
    <row r="491" spans="1:22" x14ac:dyDescent="0.25">
      <c r="A491" s="57" t="str">
        <f t="shared" si="56"/>
        <v/>
      </c>
      <c r="B491" s="58" t="str">
        <f t="shared" si="57"/>
        <v/>
      </c>
      <c r="J491" s="24">
        <f t="array" ref="J491">IFERROR(INDEX(Attività!$F$2:$F$1000, MATCH(P491, IF(Attività!$B$2:$B$1000=A491, Attività!$C$2:$C$1000), 0)), "")</f>
        <v>0</v>
      </c>
      <c r="K491" s="57" t="str">
        <f t="shared" si="63"/>
        <v/>
      </c>
      <c r="N491" s="62" t="str">
        <f>IF(K491="","",VLOOKUP(K491,StatiLead[],2,FALSE))</f>
        <v/>
      </c>
      <c r="O491" s="63" t="str">
        <f t="shared" si="58"/>
        <v/>
      </c>
      <c r="P491" s="64">
        <f t="array" ref="P491">MAX(IF(Attività!$B$2:$B$1000=A491, Attività!$C$2:$C$1000))</f>
        <v>0</v>
      </c>
      <c r="Q491" s="64" t="str">
        <f t="shared" si="60"/>
        <v/>
      </c>
      <c r="R491" s="64">
        <f t="array" ref="R491">IFERROR(INDEX(Attività!$H$2:$H$1000, MATCH(P491, IF(Attività!$B$2:$B$1000=A491, Attività!$C$2:$C$1000), 0)), "")</f>
        <v>0</v>
      </c>
      <c r="S491" s="64" t="str">
        <f t="shared" si="59"/>
        <v/>
      </c>
      <c r="U491" s="58" t="str">
        <f t="shared" ca="1" si="61"/>
        <v/>
      </c>
      <c r="V491" s="57" t="str">
        <f t="shared" ca="1" si="62"/>
        <v/>
      </c>
    </row>
    <row r="492" spans="1:22" x14ac:dyDescent="0.25">
      <c r="A492" s="57" t="str">
        <f t="shared" si="56"/>
        <v/>
      </c>
      <c r="B492" s="58" t="str">
        <f t="shared" si="57"/>
        <v/>
      </c>
      <c r="J492" s="24">
        <f t="array" ref="J492">IFERROR(INDEX(Attività!$F$2:$F$1000, MATCH(P492, IF(Attività!$B$2:$B$1000=A492, Attività!$C$2:$C$1000), 0)), "")</f>
        <v>0</v>
      </c>
      <c r="K492" s="57" t="str">
        <f t="shared" si="63"/>
        <v/>
      </c>
      <c r="N492" s="62" t="str">
        <f>IF(K492="","",VLOOKUP(K492,StatiLead[],2,FALSE))</f>
        <v/>
      </c>
      <c r="O492" s="63" t="str">
        <f t="shared" si="58"/>
        <v/>
      </c>
      <c r="P492" s="64">
        <f t="array" ref="P492">MAX(IF(Attività!$B$2:$B$1000=A492, Attività!$C$2:$C$1000))</f>
        <v>0</v>
      </c>
      <c r="Q492" s="64" t="str">
        <f t="shared" si="60"/>
        <v/>
      </c>
      <c r="R492" s="64">
        <f t="array" ref="R492">IFERROR(INDEX(Attività!$H$2:$H$1000, MATCH(P492, IF(Attività!$B$2:$B$1000=A492, Attività!$C$2:$C$1000), 0)), "")</f>
        <v>0</v>
      </c>
      <c r="S492" s="64" t="str">
        <f t="shared" si="59"/>
        <v/>
      </c>
      <c r="U492" s="58" t="str">
        <f t="shared" ca="1" si="61"/>
        <v/>
      </c>
      <c r="V492" s="57" t="str">
        <f t="shared" ca="1" si="62"/>
        <v/>
      </c>
    </row>
    <row r="493" spans="1:22" x14ac:dyDescent="0.25">
      <c r="A493" s="57" t="str">
        <f t="shared" si="56"/>
        <v/>
      </c>
      <c r="B493" s="58" t="str">
        <f t="shared" si="57"/>
        <v/>
      </c>
      <c r="J493" s="24">
        <f t="array" ref="J493">IFERROR(INDEX(Attività!$F$2:$F$1000, MATCH(P493, IF(Attività!$B$2:$B$1000=A493, Attività!$C$2:$C$1000), 0)), "")</f>
        <v>0</v>
      </c>
      <c r="K493" s="57" t="str">
        <f t="shared" si="63"/>
        <v/>
      </c>
      <c r="N493" s="62" t="str">
        <f>IF(K493="","",VLOOKUP(K493,StatiLead[],2,FALSE))</f>
        <v/>
      </c>
      <c r="O493" s="63" t="str">
        <f t="shared" si="58"/>
        <v/>
      </c>
      <c r="P493" s="64">
        <f t="array" ref="P493">MAX(IF(Attività!$B$2:$B$1000=A493, Attività!$C$2:$C$1000))</f>
        <v>0</v>
      </c>
      <c r="Q493" s="64" t="str">
        <f t="shared" si="60"/>
        <v/>
      </c>
      <c r="R493" s="64">
        <f t="array" ref="R493">IFERROR(INDEX(Attività!$H$2:$H$1000, MATCH(P493, IF(Attività!$B$2:$B$1000=A493, Attività!$C$2:$C$1000), 0)), "")</f>
        <v>0</v>
      </c>
      <c r="S493" s="64" t="str">
        <f t="shared" si="59"/>
        <v/>
      </c>
      <c r="U493" s="58" t="str">
        <f t="shared" ca="1" si="61"/>
        <v/>
      </c>
      <c r="V493" s="57" t="str">
        <f t="shared" ca="1" si="62"/>
        <v/>
      </c>
    </row>
    <row r="494" spans="1:22" x14ac:dyDescent="0.25">
      <c r="A494" s="57" t="str">
        <f t="shared" si="56"/>
        <v/>
      </c>
      <c r="B494" s="58" t="str">
        <f t="shared" si="57"/>
        <v/>
      </c>
      <c r="J494" s="24">
        <f t="array" ref="J494">IFERROR(INDEX(Attività!$F$2:$F$1000, MATCH(P494, IF(Attività!$B$2:$B$1000=A494, Attività!$C$2:$C$1000), 0)), "")</f>
        <v>0</v>
      </c>
      <c r="K494" s="57" t="str">
        <f t="shared" si="63"/>
        <v/>
      </c>
      <c r="N494" s="62" t="str">
        <f>IF(K494="","",VLOOKUP(K494,StatiLead[],2,FALSE))</f>
        <v/>
      </c>
      <c r="O494" s="63" t="str">
        <f t="shared" si="58"/>
        <v/>
      </c>
      <c r="P494" s="64">
        <f t="array" ref="P494">MAX(IF(Attività!$B$2:$B$1000=A494, Attività!$C$2:$C$1000))</f>
        <v>0</v>
      </c>
      <c r="Q494" s="64" t="str">
        <f t="shared" si="60"/>
        <v/>
      </c>
      <c r="R494" s="64">
        <f t="array" ref="R494">IFERROR(INDEX(Attività!$H$2:$H$1000, MATCH(P494, IF(Attività!$B$2:$B$1000=A494, Attività!$C$2:$C$1000), 0)), "")</f>
        <v>0</v>
      </c>
      <c r="S494" s="64" t="str">
        <f t="shared" si="59"/>
        <v/>
      </c>
      <c r="U494" s="58" t="str">
        <f t="shared" ca="1" si="61"/>
        <v/>
      </c>
      <c r="V494" s="57" t="str">
        <f t="shared" ca="1" si="62"/>
        <v/>
      </c>
    </row>
    <row r="495" spans="1:22" x14ac:dyDescent="0.25">
      <c r="A495" s="57" t="str">
        <f t="shared" si="56"/>
        <v/>
      </c>
      <c r="B495" s="58" t="str">
        <f t="shared" si="57"/>
        <v/>
      </c>
      <c r="J495" s="24">
        <f t="array" ref="J495">IFERROR(INDEX(Attività!$F$2:$F$1000, MATCH(P495, IF(Attività!$B$2:$B$1000=A495, Attività!$C$2:$C$1000), 0)), "")</f>
        <v>0</v>
      </c>
      <c r="K495" s="57" t="str">
        <f t="shared" si="63"/>
        <v/>
      </c>
      <c r="N495" s="62" t="str">
        <f>IF(K495="","",VLOOKUP(K495,StatiLead[],2,FALSE))</f>
        <v/>
      </c>
      <c r="O495" s="63" t="str">
        <f t="shared" si="58"/>
        <v/>
      </c>
      <c r="P495" s="64">
        <f t="array" ref="P495">MAX(IF(Attività!$B$2:$B$1000=A495, Attività!$C$2:$C$1000))</f>
        <v>0</v>
      </c>
      <c r="Q495" s="64" t="str">
        <f t="shared" si="60"/>
        <v/>
      </c>
      <c r="R495" s="64">
        <f t="array" ref="R495">IFERROR(INDEX(Attività!$H$2:$H$1000, MATCH(P495, IF(Attività!$B$2:$B$1000=A495, Attività!$C$2:$C$1000), 0)), "")</f>
        <v>0</v>
      </c>
      <c r="S495" s="64" t="str">
        <f t="shared" si="59"/>
        <v/>
      </c>
      <c r="U495" s="58" t="str">
        <f t="shared" ca="1" si="61"/>
        <v/>
      </c>
      <c r="V495" s="57" t="str">
        <f t="shared" ca="1" si="62"/>
        <v/>
      </c>
    </row>
    <row r="496" spans="1:22" x14ac:dyDescent="0.25">
      <c r="A496" s="57" t="str">
        <f t="shared" si="56"/>
        <v/>
      </c>
      <c r="B496" s="58" t="str">
        <f t="shared" si="57"/>
        <v/>
      </c>
      <c r="J496" s="24">
        <f t="array" ref="J496">IFERROR(INDEX(Attività!$F$2:$F$1000, MATCH(P496, IF(Attività!$B$2:$B$1000=A496, Attività!$C$2:$C$1000), 0)), "")</f>
        <v>0</v>
      </c>
      <c r="K496" s="57" t="str">
        <f t="shared" si="63"/>
        <v/>
      </c>
      <c r="N496" s="62" t="str">
        <f>IF(K496="","",VLOOKUP(K496,StatiLead[],2,FALSE))</f>
        <v/>
      </c>
      <c r="O496" s="63" t="str">
        <f t="shared" si="58"/>
        <v/>
      </c>
      <c r="P496" s="64">
        <f t="array" ref="P496">MAX(IF(Attività!$B$2:$B$1000=A496, Attività!$C$2:$C$1000))</f>
        <v>0</v>
      </c>
      <c r="Q496" s="64" t="str">
        <f t="shared" si="60"/>
        <v/>
      </c>
      <c r="R496" s="64">
        <f t="array" ref="R496">IFERROR(INDEX(Attività!$H$2:$H$1000, MATCH(P496, IF(Attività!$B$2:$B$1000=A496, Attività!$C$2:$C$1000), 0)), "")</f>
        <v>0</v>
      </c>
      <c r="S496" s="64" t="str">
        <f t="shared" si="59"/>
        <v/>
      </c>
      <c r="U496" s="58" t="str">
        <f t="shared" ca="1" si="61"/>
        <v/>
      </c>
      <c r="V496" s="57" t="str">
        <f t="shared" ca="1" si="62"/>
        <v/>
      </c>
    </row>
    <row r="497" spans="1:22" x14ac:dyDescent="0.25">
      <c r="A497" s="57" t="str">
        <f t="shared" si="56"/>
        <v/>
      </c>
      <c r="B497" s="58" t="str">
        <f t="shared" si="57"/>
        <v/>
      </c>
      <c r="J497" s="24">
        <f t="array" ref="J497">IFERROR(INDEX(Attività!$F$2:$F$1000, MATCH(P497, IF(Attività!$B$2:$B$1000=A497, Attività!$C$2:$C$1000), 0)), "")</f>
        <v>0</v>
      </c>
      <c r="K497" s="57" t="str">
        <f t="shared" si="63"/>
        <v/>
      </c>
      <c r="N497" s="62" t="str">
        <f>IF(K497="","",VLOOKUP(K497,StatiLead[],2,FALSE))</f>
        <v/>
      </c>
      <c r="O497" s="63" t="str">
        <f t="shared" si="58"/>
        <v/>
      </c>
      <c r="P497" s="64">
        <f t="array" ref="P497">MAX(IF(Attività!$B$2:$B$1000=A497, Attività!$C$2:$C$1000))</f>
        <v>0</v>
      </c>
      <c r="Q497" s="64" t="str">
        <f t="shared" si="60"/>
        <v/>
      </c>
      <c r="R497" s="64">
        <f t="array" ref="R497">IFERROR(INDEX(Attività!$H$2:$H$1000, MATCH(P497, IF(Attività!$B$2:$B$1000=A497, Attività!$C$2:$C$1000), 0)), "")</f>
        <v>0</v>
      </c>
      <c r="S497" s="64" t="str">
        <f t="shared" si="59"/>
        <v/>
      </c>
      <c r="U497" s="58" t="str">
        <f t="shared" ca="1" si="61"/>
        <v/>
      </c>
      <c r="V497" s="57" t="str">
        <f t="shared" ca="1" si="62"/>
        <v/>
      </c>
    </row>
    <row r="498" spans="1:22" x14ac:dyDescent="0.25">
      <c r="A498" s="57" t="str">
        <f t="shared" si="56"/>
        <v/>
      </c>
      <c r="B498" s="58" t="str">
        <f t="shared" si="57"/>
        <v/>
      </c>
      <c r="J498" s="24">
        <f t="array" ref="J498">IFERROR(INDEX(Attività!$F$2:$F$1000, MATCH(P498, IF(Attività!$B$2:$B$1000=A498, Attività!$C$2:$C$1000), 0)), "")</f>
        <v>0</v>
      </c>
      <c r="K498" s="57" t="str">
        <f t="shared" si="63"/>
        <v/>
      </c>
      <c r="N498" s="62" t="str">
        <f>IF(K498="","",VLOOKUP(K498,StatiLead[],2,FALSE))</f>
        <v/>
      </c>
      <c r="O498" s="63" t="str">
        <f t="shared" si="58"/>
        <v/>
      </c>
      <c r="P498" s="64">
        <f t="array" ref="P498">MAX(IF(Attività!$B$2:$B$1000=A498, Attività!$C$2:$C$1000))</f>
        <v>0</v>
      </c>
      <c r="Q498" s="64" t="str">
        <f t="shared" si="60"/>
        <v/>
      </c>
      <c r="R498" s="64">
        <f t="array" ref="R498">IFERROR(INDEX(Attività!$H$2:$H$1000, MATCH(P498, IF(Attività!$B$2:$B$1000=A498, Attività!$C$2:$C$1000), 0)), "")</f>
        <v>0</v>
      </c>
      <c r="S498" s="64" t="str">
        <f t="shared" si="59"/>
        <v/>
      </c>
      <c r="U498" s="58" t="str">
        <f t="shared" ca="1" si="61"/>
        <v/>
      </c>
      <c r="V498" s="57" t="str">
        <f t="shared" ca="1" si="62"/>
        <v/>
      </c>
    </row>
    <row r="499" spans="1:22" x14ac:dyDescent="0.25">
      <c r="A499" s="57" t="str">
        <f t="shared" si="56"/>
        <v/>
      </c>
      <c r="B499" s="58" t="str">
        <f t="shared" si="57"/>
        <v/>
      </c>
      <c r="J499" s="24">
        <f t="array" ref="J499">IFERROR(INDEX(Attività!$F$2:$F$1000, MATCH(P499, IF(Attività!$B$2:$B$1000=A499, Attività!$C$2:$C$1000), 0)), "")</f>
        <v>0</v>
      </c>
      <c r="K499" s="57" t="str">
        <f t="shared" si="63"/>
        <v/>
      </c>
      <c r="N499" s="62" t="str">
        <f>IF(K499="","",VLOOKUP(K499,StatiLead[],2,FALSE))</f>
        <v/>
      </c>
      <c r="O499" s="63" t="str">
        <f t="shared" si="58"/>
        <v/>
      </c>
      <c r="P499" s="64">
        <f t="array" ref="P499">MAX(IF(Attività!$B$2:$B$1000=A499, Attività!$C$2:$C$1000))</f>
        <v>0</v>
      </c>
      <c r="Q499" s="64" t="str">
        <f t="shared" si="60"/>
        <v/>
      </c>
      <c r="R499" s="64">
        <f t="array" ref="R499">IFERROR(INDEX(Attività!$H$2:$H$1000, MATCH(P499, IF(Attività!$B$2:$B$1000=A499, Attività!$C$2:$C$1000), 0)), "")</f>
        <v>0</v>
      </c>
      <c r="S499" s="64" t="str">
        <f t="shared" si="59"/>
        <v/>
      </c>
      <c r="U499" s="58" t="str">
        <f t="shared" ca="1" si="61"/>
        <v/>
      </c>
      <c r="V499" s="57" t="str">
        <f t="shared" ca="1" si="62"/>
        <v/>
      </c>
    </row>
    <row r="500" spans="1:22" x14ac:dyDescent="0.25">
      <c r="A500" s="57" t="str">
        <f t="shared" si="56"/>
        <v/>
      </c>
      <c r="B500" s="58" t="str">
        <f t="shared" si="57"/>
        <v/>
      </c>
      <c r="J500" s="24">
        <f t="array" ref="J500">IFERROR(INDEX(Attività!$F$2:$F$1000, MATCH(P500, IF(Attività!$B$2:$B$1000=A500, Attività!$C$2:$C$1000), 0)), "")</f>
        <v>0</v>
      </c>
      <c r="K500" s="57" t="str">
        <f t="shared" si="63"/>
        <v/>
      </c>
      <c r="N500" s="62" t="str">
        <f>IF(K500="","",VLOOKUP(K500,StatiLead[],2,FALSE))</f>
        <v/>
      </c>
      <c r="O500" s="63" t="str">
        <f t="shared" si="58"/>
        <v/>
      </c>
      <c r="P500" s="64">
        <f t="array" ref="P500">MAX(IF(Attività!$B$2:$B$1000=A500, Attività!$C$2:$C$1000))</f>
        <v>0</v>
      </c>
      <c r="Q500" s="64" t="str">
        <f t="shared" si="60"/>
        <v/>
      </c>
      <c r="R500" s="64">
        <f t="array" ref="R500">IFERROR(INDEX(Attività!$H$2:$H$1000, MATCH(P500, IF(Attività!$B$2:$B$1000=A500, Attività!$C$2:$C$1000), 0)), "")</f>
        <v>0</v>
      </c>
      <c r="S500" s="64" t="str">
        <f t="shared" si="59"/>
        <v/>
      </c>
      <c r="U500" s="58" t="str">
        <f t="shared" ca="1" si="61"/>
        <v/>
      </c>
      <c r="V500" s="57" t="str">
        <f t="shared" ca="1" si="62"/>
        <v/>
      </c>
    </row>
    <row r="501" spans="1:22" x14ac:dyDescent="0.25">
      <c r="A501" s="57" t="str">
        <f t="shared" si="56"/>
        <v/>
      </c>
      <c r="B501" s="58" t="str">
        <f t="shared" si="57"/>
        <v/>
      </c>
      <c r="J501" s="24">
        <f t="array" ref="J501">IFERROR(INDEX(Attività!$F$2:$F$1000, MATCH(P501, IF(Attività!$B$2:$B$1000=A501, Attività!$C$2:$C$1000), 0)), "")</f>
        <v>0</v>
      </c>
      <c r="K501" s="57" t="str">
        <f t="shared" si="63"/>
        <v/>
      </c>
      <c r="N501" s="62" t="str">
        <f>IF(K501="","",VLOOKUP(K501,StatiLead[],2,FALSE))</f>
        <v/>
      </c>
      <c r="O501" s="63" t="str">
        <f t="shared" si="58"/>
        <v/>
      </c>
      <c r="P501" s="64">
        <f t="array" ref="P501">MAX(IF(Attività!$B$2:$B$1000=A501, Attività!$C$2:$C$1000))</f>
        <v>0</v>
      </c>
      <c r="Q501" s="64" t="str">
        <f t="shared" si="60"/>
        <v/>
      </c>
      <c r="R501" s="64">
        <f t="array" ref="R501">IFERROR(INDEX(Attività!$H$2:$H$1000, MATCH(P501, IF(Attività!$B$2:$B$1000=A501, Attività!$C$2:$C$1000), 0)), "")</f>
        <v>0</v>
      </c>
      <c r="S501" s="64" t="str">
        <f t="shared" si="59"/>
        <v/>
      </c>
      <c r="U501" s="58" t="str">
        <f t="shared" ca="1" si="61"/>
        <v/>
      </c>
      <c r="V501" s="57" t="str">
        <f t="shared" ca="1" si="62"/>
        <v/>
      </c>
    </row>
    <row r="502" spans="1:22" x14ac:dyDescent="0.25">
      <c r="A502" s="57" t="str">
        <f t="shared" si="56"/>
        <v/>
      </c>
      <c r="B502" s="58" t="str">
        <f t="shared" si="57"/>
        <v/>
      </c>
      <c r="J502" s="24">
        <f t="array" ref="J502">IFERROR(INDEX(Attività!$F$2:$F$1000, MATCH(P502, IF(Attività!$B$2:$B$1000=A502, Attività!$C$2:$C$1000), 0)), "")</f>
        <v>0</v>
      </c>
      <c r="K502" s="57" t="str">
        <f t="shared" si="63"/>
        <v/>
      </c>
      <c r="N502" s="62" t="str">
        <f>IF(K502="","",VLOOKUP(K502,StatiLead[],2,FALSE))</f>
        <v/>
      </c>
      <c r="O502" s="63" t="str">
        <f t="shared" si="58"/>
        <v/>
      </c>
      <c r="P502" s="64">
        <f t="array" ref="P502">MAX(IF(Attività!$B$2:$B$1000=A502, Attività!$C$2:$C$1000))</f>
        <v>0</v>
      </c>
      <c r="Q502" s="64" t="str">
        <f t="shared" si="60"/>
        <v/>
      </c>
      <c r="R502" s="64">
        <f t="array" ref="R502">IFERROR(INDEX(Attività!$H$2:$H$1000, MATCH(P502, IF(Attività!$B$2:$B$1000=A502, Attività!$C$2:$C$1000), 0)), "")</f>
        <v>0</v>
      </c>
      <c r="S502" s="64" t="str">
        <f t="shared" si="59"/>
        <v/>
      </c>
      <c r="U502" s="58" t="str">
        <f t="shared" ca="1" si="61"/>
        <v/>
      </c>
      <c r="V502" s="57" t="str">
        <f t="shared" ca="1" si="62"/>
        <v/>
      </c>
    </row>
    <row r="503" spans="1:22" x14ac:dyDescent="0.25">
      <c r="A503" s="57" t="str">
        <f t="shared" si="56"/>
        <v/>
      </c>
      <c r="B503" s="58" t="str">
        <f t="shared" si="57"/>
        <v/>
      </c>
      <c r="J503" s="24">
        <f t="array" ref="J503">IFERROR(INDEX(Attività!$F$2:$F$1000, MATCH(P503, IF(Attività!$B$2:$B$1000=A503, Attività!$C$2:$C$1000), 0)), "")</f>
        <v>0</v>
      </c>
      <c r="K503" s="57" t="str">
        <f t="shared" si="63"/>
        <v/>
      </c>
      <c r="N503" s="62" t="str">
        <f>IF(K503="","",VLOOKUP(K503,StatiLead[],2,FALSE))</f>
        <v/>
      </c>
      <c r="O503" s="63" t="str">
        <f t="shared" si="58"/>
        <v/>
      </c>
      <c r="P503" s="64">
        <f t="array" ref="P503">MAX(IF(Attività!$B$2:$B$1000=A503, Attività!$C$2:$C$1000))</f>
        <v>0</v>
      </c>
      <c r="Q503" s="64" t="str">
        <f t="shared" si="60"/>
        <v/>
      </c>
      <c r="R503" s="64">
        <f t="array" ref="R503">IFERROR(INDEX(Attività!$H$2:$H$1000, MATCH(P503, IF(Attività!$B$2:$B$1000=A503, Attività!$C$2:$C$1000), 0)), "")</f>
        <v>0</v>
      </c>
      <c r="S503" s="64" t="str">
        <f t="shared" si="59"/>
        <v/>
      </c>
      <c r="U503" s="58" t="str">
        <f t="shared" ca="1" si="61"/>
        <v/>
      </c>
      <c r="V503" s="57" t="str">
        <f t="shared" ca="1" si="62"/>
        <v/>
      </c>
    </row>
    <row r="504" spans="1:22" x14ac:dyDescent="0.25">
      <c r="A504" s="57" t="str">
        <f t="shared" si="56"/>
        <v/>
      </c>
      <c r="B504" s="58" t="str">
        <f t="shared" si="57"/>
        <v/>
      </c>
      <c r="J504" s="24">
        <f t="array" ref="J504">IFERROR(INDEX(Attività!$F$2:$F$1000, MATCH(P504, IF(Attività!$B$2:$B$1000=A504, Attività!$C$2:$C$1000), 0)), "")</f>
        <v>0</v>
      </c>
      <c r="K504" s="57" t="str">
        <f t="shared" si="63"/>
        <v/>
      </c>
      <c r="N504" s="62" t="str">
        <f>IF(K504="","",VLOOKUP(K504,StatiLead[],2,FALSE))</f>
        <v/>
      </c>
      <c r="O504" s="63" t="str">
        <f t="shared" si="58"/>
        <v/>
      </c>
      <c r="P504" s="64">
        <f t="array" ref="P504">MAX(IF(Attività!$B$2:$B$1000=A504, Attività!$C$2:$C$1000))</f>
        <v>0</v>
      </c>
      <c r="Q504" s="64" t="str">
        <f t="shared" si="60"/>
        <v/>
      </c>
      <c r="R504" s="64">
        <f t="array" ref="R504">IFERROR(INDEX(Attività!$H$2:$H$1000, MATCH(P504, IF(Attività!$B$2:$B$1000=A504, Attività!$C$2:$C$1000), 0)), "")</f>
        <v>0</v>
      </c>
      <c r="S504" s="64" t="str">
        <f t="shared" si="59"/>
        <v/>
      </c>
      <c r="U504" s="58" t="str">
        <f t="shared" ca="1" si="61"/>
        <v/>
      </c>
      <c r="V504" s="57" t="str">
        <f t="shared" ca="1" si="62"/>
        <v/>
      </c>
    </row>
    <row r="505" spans="1:22" x14ac:dyDescent="0.25">
      <c r="A505" s="57" t="str">
        <f t="shared" si="56"/>
        <v/>
      </c>
      <c r="B505" s="58" t="str">
        <f t="shared" si="57"/>
        <v/>
      </c>
      <c r="J505" s="24">
        <f t="array" ref="J505">IFERROR(INDEX(Attività!$F$2:$F$1000, MATCH(P505, IF(Attività!$B$2:$B$1000=A505, Attività!$C$2:$C$1000), 0)), "")</f>
        <v>0</v>
      </c>
      <c r="K505" s="57" t="str">
        <f t="shared" si="63"/>
        <v/>
      </c>
      <c r="N505" s="62" t="str">
        <f>IF(K505="","",VLOOKUP(K505,StatiLead[],2,FALSE))</f>
        <v/>
      </c>
      <c r="O505" s="63" t="str">
        <f t="shared" si="58"/>
        <v/>
      </c>
      <c r="P505" s="64">
        <f t="array" ref="P505">MAX(IF(Attività!$B$2:$B$1000=A505, Attività!$C$2:$C$1000))</f>
        <v>0</v>
      </c>
      <c r="Q505" s="64" t="str">
        <f t="shared" si="60"/>
        <v/>
      </c>
      <c r="R505" s="64">
        <f t="array" ref="R505">IFERROR(INDEX(Attività!$H$2:$H$1000, MATCH(P505, IF(Attività!$B$2:$B$1000=A505, Attività!$C$2:$C$1000), 0)), "")</f>
        <v>0</v>
      </c>
      <c r="S505" s="64" t="str">
        <f t="shared" si="59"/>
        <v/>
      </c>
      <c r="U505" s="58" t="str">
        <f t="shared" ca="1" si="61"/>
        <v/>
      </c>
      <c r="V505" s="57" t="str">
        <f t="shared" ca="1" si="62"/>
        <v/>
      </c>
    </row>
    <row r="506" spans="1:22" x14ac:dyDescent="0.25">
      <c r="A506" s="57" t="str">
        <f t="shared" si="56"/>
        <v/>
      </c>
      <c r="B506" s="58" t="str">
        <f t="shared" si="57"/>
        <v/>
      </c>
      <c r="J506" s="24">
        <f t="array" ref="J506">IFERROR(INDEX(Attività!$F$2:$F$1000, MATCH(P506, IF(Attività!$B$2:$B$1000=A506, Attività!$C$2:$C$1000), 0)), "")</f>
        <v>0</v>
      </c>
      <c r="K506" s="57" t="str">
        <f t="shared" si="63"/>
        <v/>
      </c>
      <c r="N506" s="62" t="str">
        <f>IF(K506="","",VLOOKUP(K506,StatiLead[],2,FALSE))</f>
        <v/>
      </c>
      <c r="O506" s="63" t="str">
        <f t="shared" si="58"/>
        <v/>
      </c>
      <c r="P506" s="64">
        <f t="array" ref="P506">MAX(IF(Attività!$B$2:$B$1000=A506, Attività!$C$2:$C$1000))</f>
        <v>0</v>
      </c>
      <c r="Q506" s="64" t="str">
        <f t="shared" si="60"/>
        <v/>
      </c>
      <c r="R506" s="64">
        <f t="array" ref="R506">IFERROR(INDEX(Attività!$H$2:$H$1000, MATCH(P506, IF(Attività!$B$2:$B$1000=A506, Attività!$C$2:$C$1000), 0)), "")</f>
        <v>0</v>
      </c>
      <c r="S506" s="64" t="str">
        <f t="shared" si="59"/>
        <v/>
      </c>
      <c r="U506" s="58" t="str">
        <f t="shared" ca="1" si="61"/>
        <v/>
      </c>
      <c r="V506" s="57" t="str">
        <f t="shared" ca="1" si="62"/>
        <v/>
      </c>
    </row>
    <row r="507" spans="1:22" x14ac:dyDescent="0.25">
      <c r="A507" s="57" t="str">
        <f t="shared" si="56"/>
        <v/>
      </c>
      <c r="B507" s="58" t="str">
        <f t="shared" si="57"/>
        <v/>
      </c>
      <c r="J507" s="24">
        <f t="array" ref="J507">IFERROR(INDEX(Attività!$F$2:$F$1000, MATCH(P507, IF(Attività!$B$2:$B$1000=A507, Attività!$C$2:$C$1000), 0)), "")</f>
        <v>0</v>
      </c>
      <c r="K507" s="57" t="str">
        <f t="shared" si="63"/>
        <v/>
      </c>
      <c r="N507" s="62" t="str">
        <f>IF(K507="","",VLOOKUP(K507,StatiLead[],2,FALSE))</f>
        <v/>
      </c>
      <c r="O507" s="63" t="str">
        <f t="shared" si="58"/>
        <v/>
      </c>
      <c r="P507" s="64">
        <f t="array" ref="P507">MAX(IF(Attività!$B$2:$B$1000=A507, Attività!$C$2:$C$1000))</f>
        <v>0</v>
      </c>
      <c r="Q507" s="64" t="str">
        <f t="shared" si="60"/>
        <v/>
      </c>
      <c r="R507" s="64">
        <f t="array" ref="R507">IFERROR(INDEX(Attività!$H$2:$H$1000, MATCH(P507, IF(Attività!$B$2:$B$1000=A507, Attività!$C$2:$C$1000), 0)), "")</f>
        <v>0</v>
      </c>
      <c r="S507" s="64" t="str">
        <f t="shared" si="59"/>
        <v/>
      </c>
      <c r="U507" s="58" t="str">
        <f t="shared" ca="1" si="61"/>
        <v/>
      </c>
      <c r="V507" s="57" t="str">
        <f t="shared" ca="1" si="62"/>
        <v/>
      </c>
    </row>
    <row r="508" spans="1:22" x14ac:dyDescent="0.25">
      <c r="A508" s="57" t="str">
        <f t="shared" si="56"/>
        <v/>
      </c>
      <c r="B508" s="58" t="str">
        <f t="shared" si="57"/>
        <v/>
      </c>
      <c r="J508" s="24">
        <f t="array" ref="J508">IFERROR(INDEX(Attività!$F$2:$F$1000, MATCH(P508, IF(Attività!$B$2:$B$1000=A508, Attività!$C$2:$C$1000), 0)), "")</f>
        <v>0</v>
      </c>
      <c r="K508" s="57" t="str">
        <f t="shared" si="63"/>
        <v/>
      </c>
      <c r="N508" s="62" t="str">
        <f>IF(K508="","",VLOOKUP(K508,StatiLead[],2,FALSE))</f>
        <v/>
      </c>
      <c r="O508" s="63" t="str">
        <f t="shared" si="58"/>
        <v/>
      </c>
      <c r="P508" s="64">
        <f t="array" ref="P508">MAX(IF(Attività!$B$2:$B$1000=A508, Attività!$C$2:$C$1000))</f>
        <v>0</v>
      </c>
      <c r="Q508" s="64" t="str">
        <f t="shared" si="60"/>
        <v/>
      </c>
      <c r="R508" s="64">
        <f t="array" ref="R508">IFERROR(INDEX(Attività!$H$2:$H$1000, MATCH(P508, IF(Attività!$B$2:$B$1000=A508, Attività!$C$2:$C$1000), 0)), "")</f>
        <v>0</v>
      </c>
      <c r="S508" s="64" t="str">
        <f t="shared" si="59"/>
        <v/>
      </c>
      <c r="U508" s="58" t="str">
        <f t="shared" ca="1" si="61"/>
        <v/>
      </c>
      <c r="V508" s="57" t="str">
        <f t="shared" ca="1" si="62"/>
        <v/>
      </c>
    </row>
    <row r="509" spans="1:22" x14ac:dyDescent="0.25">
      <c r="A509" s="57" t="str">
        <f t="shared" si="56"/>
        <v/>
      </c>
      <c r="B509" s="58" t="str">
        <f t="shared" si="57"/>
        <v/>
      </c>
      <c r="J509" s="24">
        <f t="array" ref="J509">IFERROR(INDEX(Attività!$F$2:$F$1000, MATCH(P509, IF(Attività!$B$2:$B$1000=A509, Attività!$C$2:$C$1000), 0)), "")</f>
        <v>0</v>
      </c>
      <c r="K509" s="57" t="str">
        <f t="shared" si="63"/>
        <v/>
      </c>
      <c r="N509" s="62" t="str">
        <f>IF(K509="","",VLOOKUP(K509,StatiLead[],2,FALSE))</f>
        <v/>
      </c>
      <c r="O509" s="63" t="str">
        <f t="shared" si="58"/>
        <v/>
      </c>
      <c r="P509" s="64">
        <f t="array" ref="P509">MAX(IF(Attività!$B$2:$B$1000=A509, Attività!$C$2:$C$1000))</f>
        <v>0</v>
      </c>
      <c r="Q509" s="64" t="str">
        <f t="shared" si="60"/>
        <v/>
      </c>
      <c r="R509" s="64">
        <f t="array" ref="R509">IFERROR(INDEX(Attività!$H$2:$H$1000, MATCH(P509, IF(Attività!$B$2:$B$1000=A509, Attività!$C$2:$C$1000), 0)), "")</f>
        <v>0</v>
      </c>
      <c r="S509" s="64" t="str">
        <f t="shared" si="59"/>
        <v/>
      </c>
      <c r="U509" s="58" t="str">
        <f t="shared" ca="1" si="61"/>
        <v/>
      </c>
      <c r="V509" s="57" t="str">
        <f t="shared" ca="1" si="62"/>
        <v/>
      </c>
    </row>
    <row r="510" spans="1:22" x14ac:dyDescent="0.25">
      <c r="A510" s="57" t="str">
        <f t="shared" si="56"/>
        <v/>
      </c>
      <c r="B510" s="58" t="str">
        <f t="shared" si="57"/>
        <v/>
      </c>
      <c r="J510" s="24">
        <f t="array" ref="J510">IFERROR(INDEX(Attività!$F$2:$F$1000, MATCH(P510, IF(Attività!$B$2:$B$1000=A510, Attività!$C$2:$C$1000), 0)), "")</f>
        <v>0</v>
      </c>
      <c r="K510" s="57" t="str">
        <f t="shared" si="63"/>
        <v/>
      </c>
      <c r="N510" s="62" t="str">
        <f>IF(K510="","",VLOOKUP(K510,StatiLead[],2,FALSE))</f>
        <v/>
      </c>
      <c r="O510" s="63" t="str">
        <f t="shared" si="58"/>
        <v/>
      </c>
      <c r="P510" s="64">
        <f t="array" ref="P510">MAX(IF(Attività!$B$2:$B$1000=A510, Attività!$C$2:$C$1000))</f>
        <v>0</v>
      </c>
      <c r="Q510" s="64" t="str">
        <f t="shared" si="60"/>
        <v/>
      </c>
      <c r="R510" s="64">
        <f t="array" ref="R510">IFERROR(INDEX(Attività!$H$2:$H$1000, MATCH(P510, IF(Attività!$B$2:$B$1000=A510, Attività!$C$2:$C$1000), 0)), "")</f>
        <v>0</v>
      </c>
      <c r="S510" s="64" t="str">
        <f t="shared" si="59"/>
        <v/>
      </c>
      <c r="U510" s="58" t="str">
        <f t="shared" ca="1" si="61"/>
        <v/>
      </c>
      <c r="V510" s="57" t="str">
        <f t="shared" ca="1" si="62"/>
        <v/>
      </c>
    </row>
    <row r="511" spans="1:22" x14ac:dyDescent="0.25">
      <c r="A511" s="57" t="str">
        <f t="shared" si="56"/>
        <v/>
      </c>
      <c r="B511" s="58" t="str">
        <f t="shared" si="57"/>
        <v/>
      </c>
      <c r="J511" s="24">
        <f t="array" ref="J511">IFERROR(INDEX(Attività!$F$2:$F$1000, MATCH(P511, IF(Attività!$B$2:$B$1000=A511, Attività!$C$2:$C$1000), 0)), "")</f>
        <v>0</v>
      </c>
      <c r="K511" s="57" t="str">
        <f t="shared" si="63"/>
        <v/>
      </c>
      <c r="N511" s="62" t="str">
        <f>IF(K511="","",VLOOKUP(K511,StatiLead[],2,FALSE))</f>
        <v/>
      </c>
      <c r="O511" s="63" t="str">
        <f t="shared" si="58"/>
        <v/>
      </c>
      <c r="P511" s="64">
        <f t="array" ref="P511">MAX(IF(Attività!$B$2:$B$1000=A511, Attività!$C$2:$C$1000))</f>
        <v>0</v>
      </c>
      <c r="Q511" s="64" t="str">
        <f t="shared" si="60"/>
        <v/>
      </c>
      <c r="R511" s="64">
        <f t="array" ref="R511">IFERROR(INDEX(Attività!$H$2:$H$1000, MATCH(P511, IF(Attività!$B$2:$B$1000=A511, Attività!$C$2:$C$1000), 0)), "")</f>
        <v>0</v>
      </c>
      <c r="S511" s="64" t="str">
        <f t="shared" si="59"/>
        <v/>
      </c>
      <c r="U511" s="58" t="str">
        <f t="shared" ca="1" si="61"/>
        <v/>
      </c>
      <c r="V511" s="57" t="str">
        <f t="shared" ca="1" si="62"/>
        <v/>
      </c>
    </row>
    <row r="512" spans="1:22" x14ac:dyDescent="0.25">
      <c r="A512" s="57" t="str">
        <f t="shared" si="56"/>
        <v/>
      </c>
      <c r="B512" s="58" t="str">
        <f t="shared" si="57"/>
        <v/>
      </c>
      <c r="J512" s="24">
        <f t="array" ref="J512">IFERROR(INDEX(Attività!$F$2:$F$1000, MATCH(P512, IF(Attività!$B$2:$B$1000=A512, Attività!$C$2:$C$1000), 0)), "")</f>
        <v>0</v>
      </c>
      <c r="K512" s="57" t="str">
        <f t="shared" si="63"/>
        <v/>
      </c>
      <c r="N512" s="62" t="str">
        <f>IF(K512="","",VLOOKUP(K512,StatiLead[],2,FALSE))</f>
        <v/>
      </c>
      <c r="O512" s="63" t="str">
        <f t="shared" si="58"/>
        <v/>
      </c>
      <c r="P512" s="64">
        <f t="array" ref="P512">MAX(IF(Attività!$B$2:$B$1000=A512, Attività!$C$2:$C$1000))</f>
        <v>0</v>
      </c>
      <c r="Q512" s="64" t="str">
        <f t="shared" si="60"/>
        <v/>
      </c>
      <c r="R512" s="64">
        <f t="array" ref="R512">IFERROR(INDEX(Attività!$H$2:$H$1000, MATCH(P512, IF(Attività!$B$2:$B$1000=A512, Attività!$C$2:$C$1000), 0)), "")</f>
        <v>0</v>
      </c>
      <c r="S512" s="64" t="str">
        <f t="shared" si="59"/>
        <v/>
      </c>
      <c r="U512" s="58" t="str">
        <f t="shared" ca="1" si="61"/>
        <v/>
      </c>
      <c r="V512" s="57" t="str">
        <f t="shared" ca="1" si="62"/>
        <v/>
      </c>
    </row>
    <row r="513" spans="1:22" x14ac:dyDescent="0.25">
      <c r="A513" s="57" t="str">
        <f t="shared" si="56"/>
        <v/>
      </c>
      <c r="B513" s="58" t="str">
        <f t="shared" si="57"/>
        <v/>
      </c>
      <c r="J513" s="24">
        <f t="array" ref="J513">IFERROR(INDEX(Attività!$F$2:$F$1000, MATCH(P513, IF(Attività!$B$2:$B$1000=A513, Attività!$C$2:$C$1000), 0)), "")</f>
        <v>0</v>
      </c>
      <c r="K513" s="57" t="str">
        <f t="shared" si="63"/>
        <v/>
      </c>
      <c r="N513" s="62" t="str">
        <f>IF(K513="","",VLOOKUP(K513,StatiLead[],2,FALSE))</f>
        <v/>
      </c>
      <c r="O513" s="63" t="str">
        <f t="shared" si="58"/>
        <v/>
      </c>
      <c r="P513" s="64">
        <f t="array" ref="P513">MAX(IF(Attività!$B$2:$B$1000=A513, Attività!$C$2:$C$1000))</f>
        <v>0</v>
      </c>
      <c r="Q513" s="64" t="str">
        <f t="shared" si="60"/>
        <v/>
      </c>
      <c r="R513" s="64">
        <f t="array" ref="R513">IFERROR(INDEX(Attività!$H$2:$H$1000, MATCH(P513, IF(Attività!$B$2:$B$1000=A513, Attività!$C$2:$C$1000), 0)), "")</f>
        <v>0</v>
      </c>
      <c r="S513" s="64" t="str">
        <f t="shared" si="59"/>
        <v/>
      </c>
      <c r="U513" s="58" t="str">
        <f t="shared" ca="1" si="61"/>
        <v/>
      </c>
      <c r="V513" s="57" t="str">
        <f t="shared" ca="1" si="62"/>
        <v/>
      </c>
    </row>
    <row r="514" spans="1:22" x14ac:dyDescent="0.25">
      <c r="A514" s="57" t="str">
        <f t="shared" si="56"/>
        <v/>
      </c>
      <c r="B514" s="58" t="str">
        <f t="shared" si="57"/>
        <v/>
      </c>
      <c r="J514" s="24">
        <f t="array" ref="J514">IFERROR(INDEX(Attività!$F$2:$F$1000, MATCH(P514, IF(Attività!$B$2:$B$1000=A514, Attività!$C$2:$C$1000), 0)), "")</f>
        <v>0</v>
      </c>
      <c r="K514" s="57" t="str">
        <f t="shared" si="63"/>
        <v/>
      </c>
      <c r="N514" s="62" t="str">
        <f>IF(K514="","",VLOOKUP(K514,StatiLead[],2,FALSE))</f>
        <v/>
      </c>
      <c r="O514" s="63" t="str">
        <f t="shared" si="58"/>
        <v/>
      </c>
      <c r="P514" s="64">
        <f t="array" ref="P514">MAX(IF(Attività!$B$2:$B$1000=A514, Attività!$C$2:$C$1000))</f>
        <v>0</v>
      </c>
      <c r="Q514" s="64" t="str">
        <f t="shared" si="60"/>
        <v/>
      </c>
      <c r="R514" s="64">
        <f t="array" ref="R514">IFERROR(INDEX(Attività!$H$2:$H$1000, MATCH(P514, IF(Attività!$B$2:$B$1000=A514, Attività!$C$2:$C$1000), 0)), "")</f>
        <v>0</v>
      </c>
      <c r="S514" s="64" t="str">
        <f t="shared" si="59"/>
        <v/>
      </c>
      <c r="U514" s="58" t="str">
        <f t="shared" ca="1" si="61"/>
        <v/>
      </c>
      <c r="V514" s="57" t="str">
        <f t="shared" ca="1" si="62"/>
        <v/>
      </c>
    </row>
    <row r="515" spans="1:22" x14ac:dyDescent="0.25">
      <c r="A515" s="57" t="str">
        <f t="shared" ref="A515:A578" si="64">IF(B515="","",CONCATENATE(B515," - ",D515," - ",E515))</f>
        <v/>
      </c>
      <c r="B515" s="58" t="str">
        <f t="shared" ref="B515:B578" si="65">IF(AND(D515="",E515=""),"","L"&amp;TEXT(ROW()-3,"000"))</f>
        <v/>
      </c>
      <c r="J515" s="24">
        <f t="array" ref="J515">IFERROR(INDEX(Attività!$F$2:$F$1000, MATCH(P515, IF(Attività!$B$2:$B$1000=A515, Attività!$C$2:$C$1000), 0)), "")</f>
        <v>0</v>
      </c>
      <c r="K515" s="57" t="str">
        <f t="shared" si="63"/>
        <v/>
      </c>
      <c r="N515" s="62" t="str">
        <f>IF(K515="","",VLOOKUP(K515,StatiLead[],2,FALSE))</f>
        <v/>
      </c>
      <c r="O515" s="63" t="str">
        <f t="shared" ref="O515:O578" si="66">IF(K515="","",M515*N515)</f>
        <v/>
      </c>
      <c r="P515" s="64">
        <f t="array" ref="P515">MAX(IF(Attività!$B$2:$B$1000=A515, Attività!$C$2:$C$1000))</f>
        <v>0</v>
      </c>
      <c r="Q515" s="64" t="str">
        <f t="shared" si="60"/>
        <v/>
      </c>
      <c r="R515" s="64">
        <f t="array" ref="R515">IFERROR(INDEX(Attività!$H$2:$H$1000, MATCH(P515, IF(Attività!$B$2:$B$1000=A515, Attività!$C$2:$C$1000), 0)), "")</f>
        <v>0</v>
      </c>
      <c r="S515" s="64" t="str">
        <f t="shared" ref="S515:S578" si="67">IF(R515=0,"",R515)</f>
        <v/>
      </c>
      <c r="U515" s="58" t="str">
        <f t="shared" ca="1" si="61"/>
        <v/>
      </c>
      <c r="V515" s="57" t="str">
        <f t="shared" ca="1" si="62"/>
        <v/>
      </c>
    </row>
    <row r="516" spans="1:22" x14ac:dyDescent="0.25">
      <c r="A516" s="57" t="str">
        <f t="shared" si="64"/>
        <v/>
      </c>
      <c r="B516" s="58" t="str">
        <f t="shared" si="65"/>
        <v/>
      </c>
      <c r="J516" s="24">
        <f t="array" ref="J516">IFERROR(INDEX(Attività!$F$2:$F$1000, MATCH(P516, IF(Attività!$B$2:$B$1000=A516, Attività!$C$2:$C$1000), 0)), "")</f>
        <v>0</v>
      </c>
      <c r="K516" s="57" t="str">
        <f t="shared" si="63"/>
        <v/>
      </c>
      <c r="N516" s="62" t="str">
        <f>IF(K516="","",VLOOKUP(K516,StatiLead[],2,FALSE))</f>
        <v/>
      </c>
      <c r="O516" s="63" t="str">
        <f t="shared" si="66"/>
        <v/>
      </c>
      <c r="P516" s="64">
        <f t="array" ref="P516">MAX(IF(Attività!$B$2:$B$1000=A516, Attività!$C$2:$C$1000))</f>
        <v>0</v>
      </c>
      <c r="Q516" s="64" t="str">
        <f t="shared" ref="Q516:Q579" si="68">IF(P516=0,"",P516)</f>
        <v/>
      </c>
      <c r="R516" s="64">
        <f t="array" ref="R516">IFERROR(INDEX(Attività!$H$2:$H$1000, MATCH(P516, IF(Attività!$B$2:$B$1000=A516, Attività!$C$2:$C$1000), 0)), "")</f>
        <v>0</v>
      </c>
      <c r="S516" s="64" t="str">
        <f t="shared" si="67"/>
        <v/>
      </c>
      <c r="U516" s="58" t="str">
        <f t="shared" ref="U516:U579" ca="1" si="69">IF(Q516="","",TODAY()-Q516)</f>
        <v/>
      </c>
      <c r="V516" s="57" t="str">
        <f t="shared" ref="V516:V579" ca="1" si="70">IF(S516="","",IF(S516&lt;TODAY(),"FOLLOW-UP SCADUTO",IF(S516=TODAY(),"DA CONTATTARE OGGI",IF(S516&lt;=TODAY()+7,"ENTRO 7 GIORNI","OK"))))</f>
        <v/>
      </c>
    </row>
    <row r="517" spans="1:22" x14ac:dyDescent="0.25">
      <c r="A517" s="57" t="str">
        <f t="shared" si="64"/>
        <v/>
      </c>
      <c r="B517" s="58" t="str">
        <f t="shared" si="65"/>
        <v/>
      </c>
      <c r="J517" s="24">
        <f t="array" ref="J517">IFERROR(INDEX(Attività!$F$2:$F$1000, MATCH(P517, IF(Attività!$B$2:$B$1000=A517, Attività!$C$2:$C$1000), 0)), "")</f>
        <v>0</v>
      </c>
      <c r="K517" s="57" t="str">
        <f t="shared" ref="K517:K580" si="71">IF(B517="","",IF(OR(J517=0,J517=""),"Nuovo",J517))</f>
        <v/>
      </c>
      <c r="N517" s="62" t="str">
        <f>IF(K517="","",VLOOKUP(K517,StatiLead[],2,FALSE))</f>
        <v/>
      </c>
      <c r="O517" s="63" t="str">
        <f t="shared" si="66"/>
        <v/>
      </c>
      <c r="P517" s="64">
        <f t="array" ref="P517">MAX(IF(Attività!$B$2:$B$1000=A517, Attività!$C$2:$C$1000))</f>
        <v>0</v>
      </c>
      <c r="Q517" s="64" t="str">
        <f t="shared" si="68"/>
        <v/>
      </c>
      <c r="R517" s="64">
        <f t="array" ref="R517">IFERROR(INDEX(Attività!$H$2:$H$1000, MATCH(P517, IF(Attività!$B$2:$B$1000=A517, Attività!$C$2:$C$1000), 0)), "")</f>
        <v>0</v>
      </c>
      <c r="S517" s="64" t="str">
        <f t="shared" si="67"/>
        <v/>
      </c>
      <c r="U517" s="58" t="str">
        <f t="shared" ca="1" si="69"/>
        <v/>
      </c>
      <c r="V517" s="57" t="str">
        <f t="shared" ca="1" si="70"/>
        <v/>
      </c>
    </row>
    <row r="518" spans="1:22" x14ac:dyDescent="0.25">
      <c r="A518" s="57" t="str">
        <f t="shared" si="64"/>
        <v/>
      </c>
      <c r="B518" s="58" t="str">
        <f t="shared" si="65"/>
        <v/>
      </c>
      <c r="J518" s="24">
        <f t="array" ref="J518">IFERROR(INDEX(Attività!$F$2:$F$1000, MATCH(P518, IF(Attività!$B$2:$B$1000=A518, Attività!$C$2:$C$1000), 0)), "")</f>
        <v>0</v>
      </c>
      <c r="K518" s="57" t="str">
        <f t="shared" si="71"/>
        <v/>
      </c>
      <c r="N518" s="62" t="str">
        <f>IF(K518="","",VLOOKUP(K518,StatiLead[],2,FALSE))</f>
        <v/>
      </c>
      <c r="O518" s="63" t="str">
        <f t="shared" si="66"/>
        <v/>
      </c>
      <c r="P518" s="64">
        <f t="array" ref="P518">MAX(IF(Attività!$B$2:$B$1000=A518, Attività!$C$2:$C$1000))</f>
        <v>0</v>
      </c>
      <c r="Q518" s="64" t="str">
        <f t="shared" si="68"/>
        <v/>
      </c>
      <c r="R518" s="64">
        <f t="array" ref="R518">IFERROR(INDEX(Attività!$H$2:$H$1000, MATCH(P518, IF(Attività!$B$2:$B$1000=A518, Attività!$C$2:$C$1000), 0)), "")</f>
        <v>0</v>
      </c>
      <c r="S518" s="64" t="str">
        <f t="shared" si="67"/>
        <v/>
      </c>
      <c r="U518" s="58" t="str">
        <f t="shared" ca="1" si="69"/>
        <v/>
      </c>
      <c r="V518" s="57" t="str">
        <f t="shared" ca="1" si="70"/>
        <v/>
      </c>
    </row>
    <row r="519" spans="1:22" x14ac:dyDescent="0.25">
      <c r="A519" s="57" t="str">
        <f t="shared" si="64"/>
        <v/>
      </c>
      <c r="B519" s="58" t="str">
        <f t="shared" si="65"/>
        <v/>
      </c>
      <c r="J519" s="24">
        <f t="array" ref="J519">IFERROR(INDEX(Attività!$F$2:$F$1000, MATCH(P519, IF(Attività!$B$2:$B$1000=A519, Attività!$C$2:$C$1000), 0)), "")</f>
        <v>0</v>
      </c>
      <c r="K519" s="57" t="str">
        <f t="shared" si="71"/>
        <v/>
      </c>
      <c r="N519" s="62" t="str">
        <f>IF(K519="","",VLOOKUP(K519,StatiLead[],2,FALSE))</f>
        <v/>
      </c>
      <c r="O519" s="63" t="str">
        <f t="shared" si="66"/>
        <v/>
      </c>
      <c r="P519" s="64">
        <f t="array" ref="P519">MAX(IF(Attività!$B$2:$B$1000=A519, Attività!$C$2:$C$1000))</f>
        <v>0</v>
      </c>
      <c r="Q519" s="64" t="str">
        <f t="shared" si="68"/>
        <v/>
      </c>
      <c r="R519" s="64">
        <f t="array" ref="R519">IFERROR(INDEX(Attività!$H$2:$H$1000, MATCH(P519, IF(Attività!$B$2:$B$1000=A519, Attività!$C$2:$C$1000), 0)), "")</f>
        <v>0</v>
      </c>
      <c r="S519" s="64" t="str">
        <f t="shared" si="67"/>
        <v/>
      </c>
      <c r="U519" s="58" t="str">
        <f t="shared" ca="1" si="69"/>
        <v/>
      </c>
      <c r="V519" s="57" t="str">
        <f t="shared" ca="1" si="70"/>
        <v/>
      </c>
    </row>
    <row r="520" spans="1:22" x14ac:dyDescent="0.25">
      <c r="A520" s="57" t="str">
        <f t="shared" si="64"/>
        <v/>
      </c>
      <c r="B520" s="58" t="str">
        <f t="shared" si="65"/>
        <v/>
      </c>
      <c r="J520" s="24">
        <f t="array" ref="J520">IFERROR(INDEX(Attività!$F$2:$F$1000, MATCH(P520, IF(Attività!$B$2:$B$1000=A520, Attività!$C$2:$C$1000), 0)), "")</f>
        <v>0</v>
      </c>
      <c r="K520" s="57" t="str">
        <f t="shared" si="71"/>
        <v/>
      </c>
      <c r="N520" s="62" t="str">
        <f>IF(K520="","",VLOOKUP(K520,StatiLead[],2,FALSE))</f>
        <v/>
      </c>
      <c r="O520" s="63" t="str">
        <f t="shared" si="66"/>
        <v/>
      </c>
      <c r="P520" s="64">
        <f t="array" ref="P520">MAX(IF(Attività!$B$2:$B$1000=A520, Attività!$C$2:$C$1000))</f>
        <v>0</v>
      </c>
      <c r="Q520" s="64" t="str">
        <f t="shared" si="68"/>
        <v/>
      </c>
      <c r="R520" s="64">
        <f t="array" ref="R520">IFERROR(INDEX(Attività!$H$2:$H$1000, MATCH(P520, IF(Attività!$B$2:$B$1000=A520, Attività!$C$2:$C$1000), 0)), "")</f>
        <v>0</v>
      </c>
      <c r="S520" s="64" t="str">
        <f t="shared" si="67"/>
        <v/>
      </c>
      <c r="U520" s="58" t="str">
        <f t="shared" ca="1" si="69"/>
        <v/>
      </c>
      <c r="V520" s="57" t="str">
        <f t="shared" ca="1" si="70"/>
        <v/>
      </c>
    </row>
    <row r="521" spans="1:22" x14ac:dyDescent="0.25">
      <c r="A521" s="57" t="str">
        <f t="shared" si="64"/>
        <v/>
      </c>
      <c r="B521" s="58" t="str">
        <f t="shared" si="65"/>
        <v/>
      </c>
      <c r="J521" s="24">
        <f t="array" ref="J521">IFERROR(INDEX(Attività!$F$2:$F$1000, MATCH(P521, IF(Attività!$B$2:$B$1000=A521, Attività!$C$2:$C$1000), 0)), "")</f>
        <v>0</v>
      </c>
      <c r="K521" s="57" t="str">
        <f t="shared" si="71"/>
        <v/>
      </c>
      <c r="N521" s="62" t="str">
        <f>IF(K521="","",VLOOKUP(K521,StatiLead[],2,FALSE))</f>
        <v/>
      </c>
      <c r="O521" s="63" t="str">
        <f t="shared" si="66"/>
        <v/>
      </c>
      <c r="P521" s="64">
        <f t="array" ref="P521">MAX(IF(Attività!$B$2:$B$1000=A521, Attività!$C$2:$C$1000))</f>
        <v>0</v>
      </c>
      <c r="Q521" s="64" t="str">
        <f t="shared" si="68"/>
        <v/>
      </c>
      <c r="R521" s="64">
        <f t="array" ref="R521">IFERROR(INDEX(Attività!$H$2:$H$1000, MATCH(P521, IF(Attività!$B$2:$B$1000=A521, Attività!$C$2:$C$1000), 0)), "")</f>
        <v>0</v>
      </c>
      <c r="S521" s="64" t="str">
        <f t="shared" si="67"/>
        <v/>
      </c>
      <c r="U521" s="58" t="str">
        <f t="shared" ca="1" si="69"/>
        <v/>
      </c>
      <c r="V521" s="57" t="str">
        <f t="shared" ca="1" si="70"/>
        <v/>
      </c>
    </row>
    <row r="522" spans="1:22" x14ac:dyDescent="0.25">
      <c r="A522" s="57" t="str">
        <f t="shared" si="64"/>
        <v/>
      </c>
      <c r="B522" s="58" t="str">
        <f t="shared" si="65"/>
        <v/>
      </c>
      <c r="J522" s="24">
        <f t="array" ref="J522">IFERROR(INDEX(Attività!$F$2:$F$1000, MATCH(P522, IF(Attività!$B$2:$B$1000=A522, Attività!$C$2:$C$1000), 0)), "")</f>
        <v>0</v>
      </c>
      <c r="K522" s="57" t="str">
        <f t="shared" si="71"/>
        <v/>
      </c>
      <c r="N522" s="62" t="str">
        <f>IF(K522="","",VLOOKUP(K522,StatiLead[],2,FALSE))</f>
        <v/>
      </c>
      <c r="O522" s="63" t="str">
        <f t="shared" si="66"/>
        <v/>
      </c>
      <c r="P522" s="64">
        <f t="array" ref="P522">MAX(IF(Attività!$B$2:$B$1000=A522, Attività!$C$2:$C$1000))</f>
        <v>0</v>
      </c>
      <c r="Q522" s="64" t="str">
        <f t="shared" si="68"/>
        <v/>
      </c>
      <c r="R522" s="64">
        <f t="array" ref="R522">IFERROR(INDEX(Attività!$H$2:$H$1000, MATCH(P522, IF(Attività!$B$2:$B$1000=A522, Attività!$C$2:$C$1000), 0)), "")</f>
        <v>0</v>
      </c>
      <c r="S522" s="64" t="str">
        <f t="shared" si="67"/>
        <v/>
      </c>
      <c r="U522" s="58" t="str">
        <f t="shared" ca="1" si="69"/>
        <v/>
      </c>
      <c r="V522" s="57" t="str">
        <f t="shared" ca="1" si="70"/>
        <v/>
      </c>
    </row>
    <row r="523" spans="1:22" x14ac:dyDescent="0.25">
      <c r="A523" s="57" t="str">
        <f t="shared" si="64"/>
        <v/>
      </c>
      <c r="B523" s="58" t="str">
        <f t="shared" si="65"/>
        <v/>
      </c>
      <c r="J523" s="24">
        <f t="array" ref="J523">IFERROR(INDEX(Attività!$F$2:$F$1000, MATCH(P523, IF(Attività!$B$2:$B$1000=A523, Attività!$C$2:$C$1000), 0)), "")</f>
        <v>0</v>
      </c>
      <c r="K523" s="57" t="str">
        <f t="shared" si="71"/>
        <v/>
      </c>
      <c r="N523" s="62" t="str">
        <f>IF(K523="","",VLOOKUP(K523,StatiLead[],2,FALSE))</f>
        <v/>
      </c>
      <c r="O523" s="63" t="str">
        <f t="shared" si="66"/>
        <v/>
      </c>
      <c r="P523" s="64">
        <f t="array" ref="P523">MAX(IF(Attività!$B$2:$B$1000=A523, Attività!$C$2:$C$1000))</f>
        <v>0</v>
      </c>
      <c r="Q523" s="64" t="str">
        <f t="shared" si="68"/>
        <v/>
      </c>
      <c r="R523" s="64">
        <f t="array" ref="R523">IFERROR(INDEX(Attività!$H$2:$H$1000, MATCH(P523, IF(Attività!$B$2:$B$1000=A523, Attività!$C$2:$C$1000), 0)), "")</f>
        <v>0</v>
      </c>
      <c r="S523" s="64" t="str">
        <f t="shared" si="67"/>
        <v/>
      </c>
      <c r="U523" s="58" t="str">
        <f t="shared" ca="1" si="69"/>
        <v/>
      </c>
      <c r="V523" s="57" t="str">
        <f t="shared" ca="1" si="70"/>
        <v/>
      </c>
    </row>
    <row r="524" spans="1:22" x14ac:dyDescent="0.25">
      <c r="A524" s="57" t="str">
        <f t="shared" si="64"/>
        <v/>
      </c>
      <c r="B524" s="58" t="str">
        <f t="shared" si="65"/>
        <v/>
      </c>
      <c r="J524" s="24">
        <f t="array" ref="J524">IFERROR(INDEX(Attività!$F$2:$F$1000, MATCH(P524, IF(Attività!$B$2:$B$1000=A524, Attività!$C$2:$C$1000), 0)), "")</f>
        <v>0</v>
      </c>
      <c r="K524" s="57" t="str">
        <f t="shared" si="71"/>
        <v/>
      </c>
      <c r="N524" s="62" t="str">
        <f>IF(K524="","",VLOOKUP(K524,StatiLead[],2,FALSE))</f>
        <v/>
      </c>
      <c r="O524" s="63" t="str">
        <f t="shared" si="66"/>
        <v/>
      </c>
      <c r="P524" s="64">
        <f t="array" ref="P524">MAX(IF(Attività!$B$2:$B$1000=A524, Attività!$C$2:$C$1000))</f>
        <v>0</v>
      </c>
      <c r="Q524" s="64" t="str">
        <f t="shared" si="68"/>
        <v/>
      </c>
      <c r="R524" s="64">
        <f t="array" ref="R524">IFERROR(INDEX(Attività!$H$2:$H$1000, MATCH(P524, IF(Attività!$B$2:$B$1000=A524, Attività!$C$2:$C$1000), 0)), "")</f>
        <v>0</v>
      </c>
      <c r="S524" s="64" t="str">
        <f t="shared" si="67"/>
        <v/>
      </c>
      <c r="U524" s="58" t="str">
        <f t="shared" ca="1" si="69"/>
        <v/>
      </c>
      <c r="V524" s="57" t="str">
        <f t="shared" ca="1" si="70"/>
        <v/>
      </c>
    </row>
    <row r="525" spans="1:22" x14ac:dyDescent="0.25">
      <c r="A525" s="57" t="str">
        <f t="shared" si="64"/>
        <v/>
      </c>
      <c r="B525" s="58" t="str">
        <f t="shared" si="65"/>
        <v/>
      </c>
      <c r="J525" s="24">
        <f t="array" ref="J525">IFERROR(INDEX(Attività!$F$2:$F$1000, MATCH(P525, IF(Attività!$B$2:$B$1000=A525, Attività!$C$2:$C$1000), 0)), "")</f>
        <v>0</v>
      </c>
      <c r="K525" s="57" t="str">
        <f t="shared" si="71"/>
        <v/>
      </c>
      <c r="N525" s="62" t="str">
        <f>IF(K525="","",VLOOKUP(K525,StatiLead[],2,FALSE))</f>
        <v/>
      </c>
      <c r="O525" s="63" t="str">
        <f t="shared" si="66"/>
        <v/>
      </c>
      <c r="P525" s="64">
        <f t="array" ref="P525">MAX(IF(Attività!$B$2:$B$1000=A525, Attività!$C$2:$C$1000))</f>
        <v>0</v>
      </c>
      <c r="Q525" s="64" t="str">
        <f t="shared" si="68"/>
        <v/>
      </c>
      <c r="R525" s="64">
        <f t="array" ref="R525">IFERROR(INDEX(Attività!$H$2:$H$1000, MATCH(P525, IF(Attività!$B$2:$B$1000=A525, Attività!$C$2:$C$1000), 0)), "")</f>
        <v>0</v>
      </c>
      <c r="S525" s="64" t="str">
        <f t="shared" si="67"/>
        <v/>
      </c>
      <c r="U525" s="58" t="str">
        <f t="shared" ca="1" si="69"/>
        <v/>
      </c>
      <c r="V525" s="57" t="str">
        <f t="shared" ca="1" si="70"/>
        <v/>
      </c>
    </row>
    <row r="526" spans="1:22" x14ac:dyDescent="0.25">
      <c r="A526" s="57" t="str">
        <f t="shared" si="64"/>
        <v/>
      </c>
      <c r="B526" s="58" t="str">
        <f t="shared" si="65"/>
        <v/>
      </c>
      <c r="J526" s="24">
        <f t="array" ref="J526">IFERROR(INDEX(Attività!$F$2:$F$1000, MATCH(P526, IF(Attività!$B$2:$B$1000=A526, Attività!$C$2:$C$1000), 0)), "")</f>
        <v>0</v>
      </c>
      <c r="K526" s="57" t="str">
        <f t="shared" si="71"/>
        <v/>
      </c>
      <c r="N526" s="62" t="str">
        <f>IF(K526="","",VLOOKUP(K526,StatiLead[],2,FALSE))</f>
        <v/>
      </c>
      <c r="O526" s="63" t="str">
        <f t="shared" si="66"/>
        <v/>
      </c>
      <c r="P526" s="64">
        <f t="array" ref="P526">MAX(IF(Attività!$B$2:$B$1000=A526, Attività!$C$2:$C$1000))</f>
        <v>0</v>
      </c>
      <c r="Q526" s="64" t="str">
        <f t="shared" si="68"/>
        <v/>
      </c>
      <c r="R526" s="64">
        <f t="array" ref="R526">IFERROR(INDEX(Attività!$H$2:$H$1000, MATCH(P526, IF(Attività!$B$2:$B$1000=A526, Attività!$C$2:$C$1000), 0)), "")</f>
        <v>0</v>
      </c>
      <c r="S526" s="64" t="str">
        <f t="shared" si="67"/>
        <v/>
      </c>
      <c r="U526" s="58" t="str">
        <f t="shared" ca="1" si="69"/>
        <v/>
      </c>
      <c r="V526" s="57" t="str">
        <f t="shared" ca="1" si="70"/>
        <v/>
      </c>
    </row>
    <row r="527" spans="1:22" x14ac:dyDescent="0.25">
      <c r="A527" s="57" t="str">
        <f t="shared" si="64"/>
        <v/>
      </c>
      <c r="B527" s="58" t="str">
        <f t="shared" si="65"/>
        <v/>
      </c>
      <c r="J527" s="24">
        <f t="array" ref="J527">IFERROR(INDEX(Attività!$F$2:$F$1000, MATCH(P527, IF(Attività!$B$2:$B$1000=A527, Attività!$C$2:$C$1000), 0)), "")</f>
        <v>0</v>
      </c>
      <c r="K527" s="57" t="str">
        <f t="shared" si="71"/>
        <v/>
      </c>
      <c r="N527" s="62" t="str">
        <f>IF(K527="","",VLOOKUP(K527,StatiLead[],2,FALSE))</f>
        <v/>
      </c>
      <c r="O527" s="63" t="str">
        <f t="shared" si="66"/>
        <v/>
      </c>
      <c r="P527" s="64">
        <f t="array" ref="P527">MAX(IF(Attività!$B$2:$B$1000=A527, Attività!$C$2:$C$1000))</f>
        <v>0</v>
      </c>
      <c r="Q527" s="64" t="str">
        <f t="shared" si="68"/>
        <v/>
      </c>
      <c r="R527" s="64">
        <f t="array" ref="R527">IFERROR(INDEX(Attività!$H$2:$H$1000, MATCH(P527, IF(Attività!$B$2:$B$1000=A527, Attività!$C$2:$C$1000), 0)), "")</f>
        <v>0</v>
      </c>
      <c r="S527" s="64" t="str">
        <f t="shared" si="67"/>
        <v/>
      </c>
      <c r="U527" s="58" t="str">
        <f t="shared" ca="1" si="69"/>
        <v/>
      </c>
      <c r="V527" s="57" t="str">
        <f t="shared" ca="1" si="70"/>
        <v/>
      </c>
    </row>
    <row r="528" spans="1:22" x14ac:dyDescent="0.25">
      <c r="A528" s="57" t="str">
        <f t="shared" si="64"/>
        <v/>
      </c>
      <c r="B528" s="58" t="str">
        <f t="shared" si="65"/>
        <v/>
      </c>
      <c r="J528" s="24">
        <f t="array" ref="J528">IFERROR(INDEX(Attività!$F$2:$F$1000, MATCH(P528, IF(Attività!$B$2:$B$1000=A528, Attività!$C$2:$C$1000), 0)), "")</f>
        <v>0</v>
      </c>
      <c r="K528" s="57" t="str">
        <f t="shared" si="71"/>
        <v/>
      </c>
      <c r="N528" s="62" t="str">
        <f>IF(K528="","",VLOOKUP(K528,StatiLead[],2,FALSE))</f>
        <v/>
      </c>
      <c r="O528" s="63" t="str">
        <f t="shared" si="66"/>
        <v/>
      </c>
      <c r="P528" s="64">
        <f t="array" ref="P528">MAX(IF(Attività!$B$2:$B$1000=A528, Attività!$C$2:$C$1000))</f>
        <v>0</v>
      </c>
      <c r="Q528" s="64" t="str">
        <f t="shared" si="68"/>
        <v/>
      </c>
      <c r="R528" s="64">
        <f t="array" ref="R528">IFERROR(INDEX(Attività!$H$2:$H$1000, MATCH(P528, IF(Attività!$B$2:$B$1000=A528, Attività!$C$2:$C$1000), 0)), "")</f>
        <v>0</v>
      </c>
      <c r="S528" s="64" t="str">
        <f t="shared" si="67"/>
        <v/>
      </c>
      <c r="U528" s="58" t="str">
        <f t="shared" ca="1" si="69"/>
        <v/>
      </c>
      <c r="V528" s="57" t="str">
        <f t="shared" ca="1" si="70"/>
        <v/>
      </c>
    </row>
    <row r="529" spans="1:22" x14ac:dyDescent="0.25">
      <c r="A529" s="57" t="str">
        <f t="shared" si="64"/>
        <v/>
      </c>
      <c r="B529" s="58" t="str">
        <f t="shared" si="65"/>
        <v/>
      </c>
      <c r="J529" s="24">
        <f t="array" ref="J529">IFERROR(INDEX(Attività!$F$2:$F$1000, MATCH(P529, IF(Attività!$B$2:$B$1000=A529, Attività!$C$2:$C$1000), 0)), "")</f>
        <v>0</v>
      </c>
      <c r="K529" s="57" t="str">
        <f t="shared" si="71"/>
        <v/>
      </c>
      <c r="N529" s="62" t="str">
        <f>IF(K529="","",VLOOKUP(K529,StatiLead[],2,FALSE))</f>
        <v/>
      </c>
      <c r="O529" s="63" t="str">
        <f t="shared" si="66"/>
        <v/>
      </c>
      <c r="P529" s="64">
        <f t="array" ref="P529">MAX(IF(Attività!$B$2:$B$1000=A529, Attività!$C$2:$C$1000))</f>
        <v>0</v>
      </c>
      <c r="Q529" s="64" t="str">
        <f t="shared" si="68"/>
        <v/>
      </c>
      <c r="R529" s="64">
        <f t="array" ref="R529">IFERROR(INDEX(Attività!$H$2:$H$1000, MATCH(P529, IF(Attività!$B$2:$B$1000=A529, Attività!$C$2:$C$1000), 0)), "")</f>
        <v>0</v>
      </c>
      <c r="S529" s="64" t="str">
        <f t="shared" si="67"/>
        <v/>
      </c>
      <c r="U529" s="58" t="str">
        <f t="shared" ca="1" si="69"/>
        <v/>
      </c>
      <c r="V529" s="57" t="str">
        <f t="shared" ca="1" si="70"/>
        <v/>
      </c>
    </row>
    <row r="530" spans="1:22" x14ac:dyDescent="0.25">
      <c r="A530" s="57" t="str">
        <f t="shared" si="64"/>
        <v/>
      </c>
      <c r="B530" s="58" t="str">
        <f t="shared" si="65"/>
        <v/>
      </c>
      <c r="J530" s="24">
        <f t="array" ref="J530">IFERROR(INDEX(Attività!$F$2:$F$1000, MATCH(P530, IF(Attività!$B$2:$B$1000=A530, Attività!$C$2:$C$1000), 0)), "")</f>
        <v>0</v>
      </c>
      <c r="K530" s="57" t="str">
        <f t="shared" si="71"/>
        <v/>
      </c>
      <c r="N530" s="62" t="str">
        <f>IF(K530="","",VLOOKUP(K530,StatiLead[],2,FALSE))</f>
        <v/>
      </c>
      <c r="O530" s="63" t="str">
        <f t="shared" si="66"/>
        <v/>
      </c>
      <c r="P530" s="64">
        <f t="array" ref="P530">MAX(IF(Attività!$B$2:$B$1000=A530, Attività!$C$2:$C$1000))</f>
        <v>0</v>
      </c>
      <c r="Q530" s="64" t="str">
        <f t="shared" si="68"/>
        <v/>
      </c>
      <c r="R530" s="64">
        <f t="array" ref="R530">IFERROR(INDEX(Attività!$H$2:$H$1000, MATCH(P530, IF(Attività!$B$2:$B$1000=A530, Attività!$C$2:$C$1000), 0)), "")</f>
        <v>0</v>
      </c>
      <c r="S530" s="64" t="str">
        <f t="shared" si="67"/>
        <v/>
      </c>
      <c r="U530" s="58" t="str">
        <f t="shared" ca="1" si="69"/>
        <v/>
      </c>
      <c r="V530" s="57" t="str">
        <f t="shared" ca="1" si="70"/>
        <v/>
      </c>
    </row>
    <row r="531" spans="1:22" x14ac:dyDescent="0.25">
      <c r="A531" s="57" t="str">
        <f t="shared" si="64"/>
        <v/>
      </c>
      <c r="B531" s="58" t="str">
        <f t="shared" si="65"/>
        <v/>
      </c>
      <c r="J531" s="24">
        <f t="array" ref="J531">IFERROR(INDEX(Attività!$F$2:$F$1000, MATCH(P531, IF(Attività!$B$2:$B$1000=A531, Attività!$C$2:$C$1000), 0)), "")</f>
        <v>0</v>
      </c>
      <c r="K531" s="57" t="str">
        <f t="shared" si="71"/>
        <v/>
      </c>
      <c r="N531" s="62" t="str">
        <f>IF(K531="","",VLOOKUP(K531,StatiLead[],2,FALSE))</f>
        <v/>
      </c>
      <c r="O531" s="63" t="str">
        <f t="shared" si="66"/>
        <v/>
      </c>
      <c r="P531" s="64">
        <f t="array" ref="P531">MAX(IF(Attività!$B$2:$B$1000=A531, Attività!$C$2:$C$1000))</f>
        <v>0</v>
      </c>
      <c r="Q531" s="64" t="str">
        <f t="shared" si="68"/>
        <v/>
      </c>
      <c r="R531" s="64">
        <f t="array" ref="R531">IFERROR(INDEX(Attività!$H$2:$H$1000, MATCH(P531, IF(Attività!$B$2:$B$1000=A531, Attività!$C$2:$C$1000), 0)), "")</f>
        <v>0</v>
      </c>
      <c r="S531" s="64" t="str">
        <f t="shared" si="67"/>
        <v/>
      </c>
      <c r="U531" s="58" t="str">
        <f t="shared" ca="1" si="69"/>
        <v/>
      </c>
      <c r="V531" s="57" t="str">
        <f t="shared" ca="1" si="70"/>
        <v/>
      </c>
    </row>
    <row r="532" spans="1:22" x14ac:dyDescent="0.25">
      <c r="A532" s="57" t="str">
        <f t="shared" si="64"/>
        <v/>
      </c>
      <c r="B532" s="58" t="str">
        <f t="shared" si="65"/>
        <v/>
      </c>
      <c r="J532" s="24">
        <f t="array" ref="J532">IFERROR(INDEX(Attività!$F$2:$F$1000, MATCH(P532, IF(Attività!$B$2:$B$1000=A532, Attività!$C$2:$C$1000), 0)), "")</f>
        <v>0</v>
      </c>
      <c r="K532" s="57" t="str">
        <f t="shared" si="71"/>
        <v/>
      </c>
      <c r="N532" s="62" t="str">
        <f>IF(K532="","",VLOOKUP(K532,StatiLead[],2,FALSE))</f>
        <v/>
      </c>
      <c r="O532" s="63" t="str">
        <f t="shared" si="66"/>
        <v/>
      </c>
      <c r="P532" s="64">
        <f t="array" ref="P532">MAX(IF(Attività!$B$2:$B$1000=A532, Attività!$C$2:$C$1000))</f>
        <v>0</v>
      </c>
      <c r="Q532" s="64" t="str">
        <f t="shared" si="68"/>
        <v/>
      </c>
      <c r="R532" s="64">
        <f t="array" ref="R532">IFERROR(INDEX(Attività!$H$2:$H$1000, MATCH(P532, IF(Attività!$B$2:$B$1000=A532, Attività!$C$2:$C$1000), 0)), "")</f>
        <v>0</v>
      </c>
      <c r="S532" s="64" t="str">
        <f t="shared" si="67"/>
        <v/>
      </c>
      <c r="U532" s="58" t="str">
        <f t="shared" ca="1" si="69"/>
        <v/>
      </c>
      <c r="V532" s="57" t="str">
        <f t="shared" ca="1" si="70"/>
        <v/>
      </c>
    </row>
    <row r="533" spans="1:22" x14ac:dyDescent="0.25">
      <c r="A533" s="57" t="str">
        <f t="shared" si="64"/>
        <v/>
      </c>
      <c r="B533" s="58" t="str">
        <f t="shared" si="65"/>
        <v/>
      </c>
      <c r="J533" s="24">
        <f t="array" ref="J533">IFERROR(INDEX(Attività!$F$2:$F$1000, MATCH(P533, IF(Attività!$B$2:$B$1000=A533, Attività!$C$2:$C$1000), 0)), "")</f>
        <v>0</v>
      </c>
      <c r="K533" s="57" t="str">
        <f t="shared" si="71"/>
        <v/>
      </c>
      <c r="N533" s="62" t="str">
        <f>IF(K533="","",VLOOKUP(K533,StatiLead[],2,FALSE))</f>
        <v/>
      </c>
      <c r="O533" s="63" t="str">
        <f t="shared" si="66"/>
        <v/>
      </c>
      <c r="P533" s="64">
        <f t="array" ref="P533">MAX(IF(Attività!$B$2:$B$1000=A533, Attività!$C$2:$C$1000))</f>
        <v>0</v>
      </c>
      <c r="Q533" s="64" t="str">
        <f t="shared" si="68"/>
        <v/>
      </c>
      <c r="R533" s="64">
        <f t="array" ref="R533">IFERROR(INDEX(Attività!$H$2:$H$1000, MATCH(P533, IF(Attività!$B$2:$B$1000=A533, Attività!$C$2:$C$1000), 0)), "")</f>
        <v>0</v>
      </c>
      <c r="S533" s="64" t="str">
        <f t="shared" si="67"/>
        <v/>
      </c>
      <c r="U533" s="58" t="str">
        <f t="shared" ca="1" si="69"/>
        <v/>
      </c>
      <c r="V533" s="57" t="str">
        <f t="shared" ca="1" si="70"/>
        <v/>
      </c>
    </row>
    <row r="534" spans="1:22" x14ac:dyDescent="0.25">
      <c r="A534" s="57" t="str">
        <f t="shared" si="64"/>
        <v/>
      </c>
      <c r="B534" s="58" t="str">
        <f t="shared" si="65"/>
        <v/>
      </c>
      <c r="J534" s="24">
        <f t="array" ref="J534">IFERROR(INDEX(Attività!$F$2:$F$1000, MATCH(P534, IF(Attività!$B$2:$B$1000=A534, Attività!$C$2:$C$1000), 0)), "")</f>
        <v>0</v>
      </c>
      <c r="K534" s="57" t="str">
        <f t="shared" si="71"/>
        <v/>
      </c>
      <c r="N534" s="62" t="str">
        <f>IF(K534="","",VLOOKUP(K534,StatiLead[],2,FALSE))</f>
        <v/>
      </c>
      <c r="O534" s="63" t="str">
        <f t="shared" si="66"/>
        <v/>
      </c>
      <c r="P534" s="64">
        <f t="array" ref="P534">MAX(IF(Attività!$B$2:$B$1000=A534, Attività!$C$2:$C$1000))</f>
        <v>0</v>
      </c>
      <c r="Q534" s="64" t="str">
        <f t="shared" si="68"/>
        <v/>
      </c>
      <c r="R534" s="64">
        <f t="array" ref="R534">IFERROR(INDEX(Attività!$H$2:$H$1000, MATCH(P534, IF(Attività!$B$2:$B$1000=A534, Attività!$C$2:$C$1000), 0)), "")</f>
        <v>0</v>
      </c>
      <c r="S534" s="64" t="str">
        <f t="shared" si="67"/>
        <v/>
      </c>
      <c r="U534" s="58" t="str">
        <f t="shared" ca="1" si="69"/>
        <v/>
      </c>
      <c r="V534" s="57" t="str">
        <f t="shared" ca="1" si="70"/>
        <v/>
      </c>
    </row>
    <row r="535" spans="1:22" x14ac:dyDescent="0.25">
      <c r="A535" s="57" t="str">
        <f t="shared" si="64"/>
        <v/>
      </c>
      <c r="B535" s="58" t="str">
        <f t="shared" si="65"/>
        <v/>
      </c>
      <c r="J535" s="24">
        <f t="array" ref="J535">IFERROR(INDEX(Attività!$F$2:$F$1000, MATCH(P535, IF(Attività!$B$2:$B$1000=A535, Attività!$C$2:$C$1000), 0)), "")</f>
        <v>0</v>
      </c>
      <c r="K535" s="57" t="str">
        <f t="shared" si="71"/>
        <v/>
      </c>
      <c r="N535" s="62" t="str">
        <f>IF(K535="","",VLOOKUP(K535,StatiLead[],2,FALSE))</f>
        <v/>
      </c>
      <c r="O535" s="63" t="str">
        <f t="shared" si="66"/>
        <v/>
      </c>
      <c r="P535" s="64">
        <f t="array" ref="P535">MAX(IF(Attività!$B$2:$B$1000=A535, Attività!$C$2:$C$1000))</f>
        <v>0</v>
      </c>
      <c r="Q535" s="64" t="str">
        <f t="shared" si="68"/>
        <v/>
      </c>
      <c r="R535" s="64">
        <f t="array" ref="R535">IFERROR(INDEX(Attività!$H$2:$H$1000, MATCH(P535, IF(Attività!$B$2:$B$1000=A535, Attività!$C$2:$C$1000), 0)), "")</f>
        <v>0</v>
      </c>
      <c r="S535" s="64" t="str">
        <f t="shared" si="67"/>
        <v/>
      </c>
      <c r="U535" s="58" t="str">
        <f t="shared" ca="1" si="69"/>
        <v/>
      </c>
      <c r="V535" s="57" t="str">
        <f t="shared" ca="1" si="70"/>
        <v/>
      </c>
    </row>
    <row r="536" spans="1:22" x14ac:dyDescent="0.25">
      <c r="A536" s="57" t="str">
        <f t="shared" si="64"/>
        <v/>
      </c>
      <c r="B536" s="58" t="str">
        <f t="shared" si="65"/>
        <v/>
      </c>
      <c r="J536" s="24">
        <f t="array" ref="J536">IFERROR(INDEX(Attività!$F$2:$F$1000, MATCH(P536, IF(Attività!$B$2:$B$1000=A536, Attività!$C$2:$C$1000), 0)), "")</f>
        <v>0</v>
      </c>
      <c r="K536" s="57" t="str">
        <f t="shared" si="71"/>
        <v/>
      </c>
      <c r="N536" s="62" t="str">
        <f>IF(K536="","",VLOOKUP(K536,StatiLead[],2,FALSE))</f>
        <v/>
      </c>
      <c r="O536" s="63" t="str">
        <f t="shared" si="66"/>
        <v/>
      </c>
      <c r="P536" s="64">
        <f t="array" ref="P536">MAX(IF(Attività!$B$2:$B$1000=A536, Attività!$C$2:$C$1000))</f>
        <v>0</v>
      </c>
      <c r="Q536" s="64" t="str">
        <f t="shared" si="68"/>
        <v/>
      </c>
      <c r="R536" s="64">
        <f t="array" ref="R536">IFERROR(INDEX(Attività!$H$2:$H$1000, MATCH(P536, IF(Attività!$B$2:$B$1000=A536, Attività!$C$2:$C$1000), 0)), "")</f>
        <v>0</v>
      </c>
      <c r="S536" s="64" t="str">
        <f t="shared" si="67"/>
        <v/>
      </c>
      <c r="U536" s="58" t="str">
        <f t="shared" ca="1" si="69"/>
        <v/>
      </c>
      <c r="V536" s="57" t="str">
        <f t="shared" ca="1" si="70"/>
        <v/>
      </c>
    </row>
    <row r="537" spans="1:22" x14ac:dyDescent="0.25">
      <c r="A537" s="57" t="str">
        <f t="shared" si="64"/>
        <v/>
      </c>
      <c r="B537" s="58" t="str">
        <f t="shared" si="65"/>
        <v/>
      </c>
      <c r="J537" s="24">
        <f t="array" ref="J537">IFERROR(INDEX(Attività!$F$2:$F$1000, MATCH(P537, IF(Attività!$B$2:$B$1000=A537, Attività!$C$2:$C$1000), 0)), "")</f>
        <v>0</v>
      </c>
      <c r="K537" s="57" t="str">
        <f t="shared" si="71"/>
        <v/>
      </c>
      <c r="N537" s="62" t="str">
        <f>IF(K537="","",VLOOKUP(K537,StatiLead[],2,FALSE))</f>
        <v/>
      </c>
      <c r="O537" s="63" t="str">
        <f t="shared" si="66"/>
        <v/>
      </c>
      <c r="P537" s="64">
        <f t="array" ref="P537">MAX(IF(Attività!$B$2:$B$1000=A537, Attività!$C$2:$C$1000))</f>
        <v>0</v>
      </c>
      <c r="Q537" s="64" t="str">
        <f t="shared" si="68"/>
        <v/>
      </c>
      <c r="R537" s="64">
        <f t="array" ref="R537">IFERROR(INDEX(Attività!$H$2:$H$1000, MATCH(P537, IF(Attività!$B$2:$B$1000=A537, Attività!$C$2:$C$1000), 0)), "")</f>
        <v>0</v>
      </c>
      <c r="S537" s="64" t="str">
        <f t="shared" si="67"/>
        <v/>
      </c>
      <c r="U537" s="58" t="str">
        <f t="shared" ca="1" si="69"/>
        <v/>
      </c>
      <c r="V537" s="57" t="str">
        <f t="shared" ca="1" si="70"/>
        <v/>
      </c>
    </row>
    <row r="538" spans="1:22" x14ac:dyDescent="0.25">
      <c r="A538" s="57" t="str">
        <f t="shared" si="64"/>
        <v/>
      </c>
      <c r="B538" s="58" t="str">
        <f t="shared" si="65"/>
        <v/>
      </c>
      <c r="J538" s="24">
        <f t="array" ref="J538">IFERROR(INDEX(Attività!$F$2:$F$1000, MATCH(P538, IF(Attività!$B$2:$B$1000=A538, Attività!$C$2:$C$1000), 0)), "")</f>
        <v>0</v>
      </c>
      <c r="K538" s="57" t="str">
        <f t="shared" si="71"/>
        <v/>
      </c>
      <c r="N538" s="62" t="str">
        <f>IF(K538="","",VLOOKUP(K538,StatiLead[],2,FALSE))</f>
        <v/>
      </c>
      <c r="O538" s="63" t="str">
        <f t="shared" si="66"/>
        <v/>
      </c>
      <c r="P538" s="64">
        <f t="array" ref="P538">MAX(IF(Attività!$B$2:$B$1000=A538, Attività!$C$2:$C$1000))</f>
        <v>0</v>
      </c>
      <c r="Q538" s="64" t="str">
        <f t="shared" si="68"/>
        <v/>
      </c>
      <c r="R538" s="64">
        <f t="array" ref="R538">IFERROR(INDEX(Attività!$H$2:$H$1000, MATCH(P538, IF(Attività!$B$2:$B$1000=A538, Attività!$C$2:$C$1000), 0)), "")</f>
        <v>0</v>
      </c>
      <c r="S538" s="64" t="str">
        <f t="shared" si="67"/>
        <v/>
      </c>
      <c r="U538" s="58" t="str">
        <f t="shared" ca="1" si="69"/>
        <v/>
      </c>
      <c r="V538" s="57" t="str">
        <f t="shared" ca="1" si="70"/>
        <v/>
      </c>
    </row>
    <row r="539" spans="1:22" x14ac:dyDescent="0.25">
      <c r="A539" s="57" t="str">
        <f t="shared" si="64"/>
        <v/>
      </c>
      <c r="B539" s="58" t="str">
        <f t="shared" si="65"/>
        <v/>
      </c>
      <c r="J539" s="24">
        <f t="array" ref="J539">IFERROR(INDEX(Attività!$F$2:$F$1000, MATCH(P539, IF(Attività!$B$2:$B$1000=A539, Attività!$C$2:$C$1000), 0)), "")</f>
        <v>0</v>
      </c>
      <c r="K539" s="57" t="str">
        <f t="shared" si="71"/>
        <v/>
      </c>
      <c r="N539" s="62" t="str">
        <f>IF(K539="","",VLOOKUP(K539,StatiLead[],2,FALSE))</f>
        <v/>
      </c>
      <c r="O539" s="63" t="str">
        <f t="shared" si="66"/>
        <v/>
      </c>
      <c r="P539" s="64">
        <f t="array" ref="P539">MAX(IF(Attività!$B$2:$B$1000=A539, Attività!$C$2:$C$1000))</f>
        <v>0</v>
      </c>
      <c r="Q539" s="64" t="str">
        <f t="shared" si="68"/>
        <v/>
      </c>
      <c r="R539" s="64">
        <f t="array" ref="R539">IFERROR(INDEX(Attività!$H$2:$H$1000, MATCH(P539, IF(Attività!$B$2:$B$1000=A539, Attività!$C$2:$C$1000), 0)), "")</f>
        <v>0</v>
      </c>
      <c r="S539" s="64" t="str">
        <f t="shared" si="67"/>
        <v/>
      </c>
      <c r="U539" s="58" t="str">
        <f t="shared" ca="1" si="69"/>
        <v/>
      </c>
      <c r="V539" s="57" t="str">
        <f t="shared" ca="1" si="70"/>
        <v/>
      </c>
    </row>
    <row r="540" spans="1:22" x14ac:dyDescent="0.25">
      <c r="A540" s="57" t="str">
        <f t="shared" si="64"/>
        <v/>
      </c>
      <c r="B540" s="58" t="str">
        <f t="shared" si="65"/>
        <v/>
      </c>
      <c r="J540" s="24">
        <f t="array" ref="J540">IFERROR(INDEX(Attività!$F$2:$F$1000, MATCH(P540, IF(Attività!$B$2:$B$1000=A540, Attività!$C$2:$C$1000), 0)), "")</f>
        <v>0</v>
      </c>
      <c r="K540" s="57" t="str">
        <f t="shared" si="71"/>
        <v/>
      </c>
      <c r="N540" s="62" t="str">
        <f>IF(K540="","",VLOOKUP(K540,StatiLead[],2,FALSE))</f>
        <v/>
      </c>
      <c r="O540" s="63" t="str">
        <f t="shared" si="66"/>
        <v/>
      </c>
      <c r="P540" s="64">
        <f t="array" ref="P540">MAX(IF(Attività!$B$2:$B$1000=A540, Attività!$C$2:$C$1000))</f>
        <v>0</v>
      </c>
      <c r="Q540" s="64" t="str">
        <f t="shared" si="68"/>
        <v/>
      </c>
      <c r="R540" s="64">
        <f t="array" ref="R540">IFERROR(INDEX(Attività!$H$2:$H$1000, MATCH(P540, IF(Attività!$B$2:$B$1000=A540, Attività!$C$2:$C$1000), 0)), "")</f>
        <v>0</v>
      </c>
      <c r="S540" s="64" t="str">
        <f t="shared" si="67"/>
        <v/>
      </c>
      <c r="U540" s="58" t="str">
        <f t="shared" ca="1" si="69"/>
        <v/>
      </c>
      <c r="V540" s="57" t="str">
        <f t="shared" ca="1" si="70"/>
        <v/>
      </c>
    </row>
    <row r="541" spans="1:22" x14ac:dyDescent="0.25">
      <c r="A541" s="57" t="str">
        <f t="shared" si="64"/>
        <v/>
      </c>
      <c r="B541" s="58" t="str">
        <f t="shared" si="65"/>
        <v/>
      </c>
      <c r="J541" s="24">
        <f t="array" ref="J541">IFERROR(INDEX(Attività!$F$2:$F$1000, MATCH(P541, IF(Attività!$B$2:$B$1000=A541, Attività!$C$2:$C$1000), 0)), "")</f>
        <v>0</v>
      </c>
      <c r="K541" s="57" t="str">
        <f t="shared" si="71"/>
        <v/>
      </c>
      <c r="N541" s="62" t="str">
        <f>IF(K541="","",VLOOKUP(K541,StatiLead[],2,FALSE))</f>
        <v/>
      </c>
      <c r="O541" s="63" t="str">
        <f t="shared" si="66"/>
        <v/>
      </c>
      <c r="P541" s="64">
        <f t="array" ref="P541">MAX(IF(Attività!$B$2:$B$1000=A541, Attività!$C$2:$C$1000))</f>
        <v>0</v>
      </c>
      <c r="Q541" s="64" t="str">
        <f t="shared" si="68"/>
        <v/>
      </c>
      <c r="R541" s="64">
        <f t="array" ref="R541">IFERROR(INDEX(Attività!$H$2:$H$1000, MATCH(P541, IF(Attività!$B$2:$B$1000=A541, Attività!$C$2:$C$1000), 0)), "")</f>
        <v>0</v>
      </c>
      <c r="S541" s="64" t="str">
        <f t="shared" si="67"/>
        <v/>
      </c>
      <c r="U541" s="58" t="str">
        <f t="shared" ca="1" si="69"/>
        <v/>
      </c>
      <c r="V541" s="57" t="str">
        <f t="shared" ca="1" si="70"/>
        <v/>
      </c>
    </row>
    <row r="542" spans="1:22" x14ac:dyDescent="0.25">
      <c r="A542" s="57" t="str">
        <f t="shared" si="64"/>
        <v/>
      </c>
      <c r="B542" s="58" t="str">
        <f t="shared" si="65"/>
        <v/>
      </c>
      <c r="J542" s="24">
        <f t="array" ref="J542">IFERROR(INDEX(Attività!$F$2:$F$1000, MATCH(P542, IF(Attività!$B$2:$B$1000=A542, Attività!$C$2:$C$1000), 0)), "")</f>
        <v>0</v>
      </c>
      <c r="K542" s="57" t="str">
        <f t="shared" si="71"/>
        <v/>
      </c>
      <c r="N542" s="62" t="str">
        <f>IF(K542="","",VLOOKUP(K542,StatiLead[],2,FALSE))</f>
        <v/>
      </c>
      <c r="O542" s="63" t="str">
        <f t="shared" si="66"/>
        <v/>
      </c>
      <c r="P542" s="64">
        <f t="array" ref="P542">MAX(IF(Attività!$B$2:$B$1000=A542, Attività!$C$2:$C$1000))</f>
        <v>0</v>
      </c>
      <c r="Q542" s="64" t="str">
        <f t="shared" si="68"/>
        <v/>
      </c>
      <c r="R542" s="64">
        <f t="array" ref="R542">IFERROR(INDEX(Attività!$H$2:$H$1000, MATCH(P542, IF(Attività!$B$2:$B$1000=A542, Attività!$C$2:$C$1000), 0)), "")</f>
        <v>0</v>
      </c>
      <c r="S542" s="64" t="str">
        <f t="shared" si="67"/>
        <v/>
      </c>
      <c r="U542" s="58" t="str">
        <f t="shared" ca="1" si="69"/>
        <v/>
      </c>
      <c r="V542" s="57" t="str">
        <f t="shared" ca="1" si="70"/>
        <v/>
      </c>
    </row>
    <row r="543" spans="1:22" x14ac:dyDescent="0.25">
      <c r="A543" s="57" t="str">
        <f t="shared" si="64"/>
        <v/>
      </c>
      <c r="B543" s="58" t="str">
        <f t="shared" si="65"/>
        <v/>
      </c>
      <c r="J543" s="24">
        <f t="array" ref="J543">IFERROR(INDEX(Attività!$F$2:$F$1000, MATCH(P543, IF(Attività!$B$2:$B$1000=A543, Attività!$C$2:$C$1000), 0)), "")</f>
        <v>0</v>
      </c>
      <c r="K543" s="57" t="str">
        <f t="shared" si="71"/>
        <v/>
      </c>
      <c r="N543" s="62" t="str">
        <f>IF(K543="","",VLOOKUP(K543,StatiLead[],2,FALSE))</f>
        <v/>
      </c>
      <c r="O543" s="63" t="str">
        <f t="shared" si="66"/>
        <v/>
      </c>
      <c r="P543" s="64">
        <f t="array" ref="P543">MAX(IF(Attività!$B$2:$B$1000=A543, Attività!$C$2:$C$1000))</f>
        <v>0</v>
      </c>
      <c r="Q543" s="64" t="str">
        <f t="shared" si="68"/>
        <v/>
      </c>
      <c r="R543" s="64">
        <f t="array" ref="R543">IFERROR(INDEX(Attività!$H$2:$H$1000, MATCH(P543, IF(Attività!$B$2:$B$1000=A543, Attività!$C$2:$C$1000), 0)), "")</f>
        <v>0</v>
      </c>
      <c r="S543" s="64" t="str">
        <f t="shared" si="67"/>
        <v/>
      </c>
      <c r="U543" s="58" t="str">
        <f t="shared" ca="1" si="69"/>
        <v/>
      </c>
      <c r="V543" s="57" t="str">
        <f t="shared" ca="1" si="70"/>
        <v/>
      </c>
    </row>
    <row r="544" spans="1:22" x14ac:dyDescent="0.25">
      <c r="A544" s="57" t="str">
        <f t="shared" si="64"/>
        <v/>
      </c>
      <c r="B544" s="58" t="str">
        <f t="shared" si="65"/>
        <v/>
      </c>
      <c r="J544" s="24">
        <f t="array" ref="J544">IFERROR(INDEX(Attività!$F$2:$F$1000, MATCH(P544, IF(Attività!$B$2:$B$1000=A544, Attività!$C$2:$C$1000), 0)), "")</f>
        <v>0</v>
      </c>
      <c r="K544" s="57" t="str">
        <f t="shared" si="71"/>
        <v/>
      </c>
      <c r="N544" s="62" t="str">
        <f>IF(K544="","",VLOOKUP(K544,StatiLead[],2,FALSE))</f>
        <v/>
      </c>
      <c r="O544" s="63" t="str">
        <f t="shared" si="66"/>
        <v/>
      </c>
      <c r="P544" s="64">
        <f t="array" ref="P544">MAX(IF(Attività!$B$2:$B$1000=A544, Attività!$C$2:$C$1000))</f>
        <v>0</v>
      </c>
      <c r="Q544" s="64" t="str">
        <f t="shared" si="68"/>
        <v/>
      </c>
      <c r="R544" s="64">
        <f t="array" ref="R544">IFERROR(INDEX(Attività!$H$2:$H$1000, MATCH(P544, IF(Attività!$B$2:$B$1000=A544, Attività!$C$2:$C$1000), 0)), "")</f>
        <v>0</v>
      </c>
      <c r="S544" s="64" t="str">
        <f t="shared" si="67"/>
        <v/>
      </c>
      <c r="U544" s="58" t="str">
        <f t="shared" ca="1" si="69"/>
        <v/>
      </c>
      <c r="V544" s="57" t="str">
        <f t="shared" ca="1" si="70"/>
        <v/>
      </c>
    </row>
    <row r="545" spans="1:22" x14ac:dyDescent="0.25">
      <c r="A545" s="57" t="str">
        <f t="shared" si="64"/>
        <v/>
      </c>
      <c r="B545" s="58" t="str">
        <f t="shared" si="65"/>
        <v/>
      </c>
      <c r="J545" s="24">
        <f t="array" ref="J545">IFERROR(INDEX(Attività!$F$2:$F$1000, MATCH(P545, IF(Attività!$B$2:$B$1000=A545, Attività!$C$2:$C$1000), 0)), "")</f>
        <v>0</v>
      </c>
      <c r="K545" s="57" t="str">
        <f t="shared" si="71"/>
        <v/>
      </c>
      <c r="N545" s="62" t="str">
        <f>IF(K545="","",VLOOKUP(K545,StatiLead[],2,FALSE))</f>
        <v/>
      </c>
      <c r="O545" s="63" t="str">
        <f t="shared" si="66"/>
        <v/>
      </c>
      <c r="P545" s="64">
        <f t="array" ref="P545">MAX(IF(Attività!$B$2:$B$1000=A545, Attività!$C$2:$C$1000))</f>
        <v>0</v>
      </c>
      <c r="Q545" s="64" t="str">
        <f t="shared" si="68"/>
        <v/>
      </c>
      <c r="R545" s="64">
        <f t="array" ref="R545">IFERROR(INDEX(Attività!$H$2:$H$1000, MATCH(P545, IF(Attività!$B$2:$B$1000=A545, Attività!$C$2:$C$1000), 0)), "")</f>
        <v>0</v>
      </c>
      <c r="S545" s="64" t="str">
        <f t="shared" si="67"/>
        <v/>
      </c>
      <c r="U545" s="58" t="str">
        <f t="shared" ca="1" si="69"/>
        <v/>
      </c>
      <c r="V545" s="57" t="str">
        <f t="shared" ca="1" si="70"/>
        <v/>
      </c>
    </row>
    <row r="546" spans="1:22" x14ac:dyDescent="0.25">
      <c r="A546" s="57" t="str">
        <f t="shared" si="64"/>
        <v/>
      </c>
      <c r="B546" s="58" t="str">
        <f t="shared" si="65"/>
        <v/>
      </c>
      <c r="J546" s="24">
        <f t="array" ref="J546">IFERROR(INDEX(Attività!$F$2:$F$1000, MATCH(P546, IF(Attività!$B$2:$B$1000=A546, Attività!$C$2:$C$1000), 0)), "")</f>
        <v>0</v>
      </c>
      <c r="K546" s="57" t="str">
        <f t="shared" si="71"/>
        <v/>
      </c>
      <c r="N546" s="62" t="str">
        <f>IF(K546="","",VLOOKUP(K546,StatiLead[],2,FALSE))</f>
        <v/>
      </c>
      <c r="O546" s="63" t="str">
        <f t="shared" si="66"/>
        <v/>
      </c>
      <c r="P546" s="64">
        <f t="array" ref="P546">MAX(IF(Attività!$B$2:$B$1000=A546, Attività!$C$2:$C$1000))</f>
        <v>0</v>
      </c>
      <c r="Q546" s="64" t="str">
        <f t="shared" si="68"/>
        <v/>
      </c>
      <c r="R546" s="64">
        <f t="array" ref="R546">IFERROR(INDEX(Attività!$H$2:$H$1000, MATCH(P546, IF(Attività!$B$2:$B$1000=A546, Attività!$C$2:$C$1000), 0)), "")</f>
        <v>0</v>
      </c>
      <c r="S546" s="64" t="str">
        <f t="shared" si="67"/>
        <v/>
      </c>
      <c r="U546" s="58" t="str">
        <f t="shared" ca="1" si="69"/>
        <v/>
      </c>
      <c r="V546" s="57" t="str">
        <f t="shared" ca="1" si="70"/>
        <v/>
      </c>
    </row>
    <row r="547" spans="1:22" x14ac:dyDescent="0.25">
      <c r="A547" s="57" t="str">
        <f t="shared" si="64"/>
        <v/>
      </c>
      <c r="B547" s="58" t="str">
        <f t="shared" si="65"/>
        <v/>
      </c>
      <c r="J547" s="24">
        <f t="array" ref="J547">IFERROR(INDEX(Attività!$F$2:$F$1000, MATCH(P547, IF(Attività!$B$2:$B$1000=A547, Attività!$C$2:$C$1000), 0)), "")</f>
        <v>0</v>
      </c>
      <c r="K547" s="57" t="str">
        <f t="shared" si="71"/>
        <v/>
      </c>
      <c r="N547" s="62" t="str">
        <f>IF(K547="","",VLOOKUP(K547,StatiLead[],2,FALSE))</f>
        <v/>
      </c>
      <c r="O547" s="63" t="str">
        <f t="shared" si="66"/>
        <v/>
      </c>
      <c r="P547" s="64">
        <f t="array" ref="P547">MAX(IF(Attività!$B$2:$B$1000=A547, Attività!$C$2:$C$1000))</f>
        <v>0</v>
      </c>
      <c r="Q547" s="64" t="str">
        <f t="shared" si="68"/>
        <v/>
      </c>
      <c r="R547" s="64">
        <f t="array" ref="R547">IFERROR(INDEX(Attività!$H$2:$H$1000, MATCH(P547, IF(Attività!$B$2:$B$1000=A547, Attività!$C$2:$C$1000), 0)), "")</f>
        <v>0</v>
      </c>
      <c r="S547" s="64" t="str">
        <f t="shared" si="67"/>
        <v/>
      </c>
      <c r="U547" s="58" t="str">
        <f t="shared" ca="1" si="69"/>
        <v/>
      </c>
      <c r="V547" s="57" t="str">
        <f t="shared" ca="1" si="70"/>
        <v/>
      </c>
    </row>
    <row r="548" spans="1:22" x14ac:dyDescent="0.25">
      <c r="A548" s="57" t="str">
        <f t="shared" si="64"/>
        <v/>
      </c>
      <c r="B548" s="58" t="str">
        <f t="shared" si="65"/>
        <v/>
      </c>
      <c r="J548" s="24">
        <f t="array" ref="J548">IFERROR(INDEX(Attività!$F$2:$F$1000, MATCH(P548, IF(Attività!$B$2:$B$1000=A548, Attività!$C$2:$C$1000), 0)), "")</f>
        <v>0</v>
      </c>
      <c r="K548" s="57" t="str">
        <f t="shared" si="71"/>
        <v/>
      </c>
      <c r="N548" s="62" t="str">
        <f>IF(K548="","",VLOOKUP(K548,StatiLead[],2,FALSE))</f>
        <v/>
      </c>
      <c r="O548" s="63" t="str">
        <f t="shared" si="66"/>
        <v/>
      </c>
      <c r="P548" s="64">
        <f t="array" ref="P548">MAX(IF(Attività!$B$2:$B$1000=A548, Attività!$C$2:$C$1000))</f>
        <v>0</v>
      </c>
      <c r="Q548" s="64" t="str">
        <f t="shared" si="68"/>
        <v/>
      </c>
      <c r="R548" s="64">
        <f t="array" ref="R548">IFERROR(INDEX(Attività!$H$2:$H$1000, MATCH(P548, IF(Attività!$B$2:$B$1000=A548, Attività!$C$2:$C$1000), 0)), "")</f>
        <v>0</v>
      </c>
      <c r="S548" s="64" t="str">
        <f t="shared" si="67"/>
        <v/>
      </c>
      <c r="U548" s="58" t="str">
        <f t="shared" ca="1" si="69"/>
        <v/>
      </c>
      <c r="V548" s="57" t="str">
        <f t="shared" ca="1" si="70"/>
        <v/>
      </c>
    </row>
    <row r="549" spans="1:22" x14ac:dyDescent="0.25">
      <c r="A549" s="57" t="str">
        <f t="shared" si="64"/>
        <v/>
      </c>
      <c r="B549" s="58" t="str">
        <f t="shared" si="65"/>
        <v/>
      </c>
      <c r="J549" s="24">
        <f t="array" ref="J549">IFERROR(INDEX(Attività!$F$2:$F$1000, MATCH(P549, IF(Attività!$B$2:$B$1000=A549, Attività!$C$2:$C$1000), 0)), "")</f>
        <v>0</v>
      </c>
      <c r="K549" s="57" t="str">
        <f t="shared" si="71"/>
        <v/>
      </c>
      <c r="N549" s="62" t="str">
        <f>IF(K549="","",VLOOKUP(K549,StatiLead[],2,FALSE))</f>
        <v/>
      </c>
      <c r="O549" s="63" t="str">
        <f t="shared" si="66"/>
        <v/>
      </c>
      <c r="P549" s="64">
        <f t="array" ref="P549">MAX(IF(Attività!$B$2:$B$1000=A549, Attività!$C$2:$C$1000))</f>
        <v>0</v>
      </c>
      <c r="Q549" s="64" t="str">
        <f t="shared" si="68"/>
        <v/>
      </c>
      <c r="R549" s="64">
        <f t="array" ref="R549">IFERROR(INDEX(Attività!$H$2:$H$1000, MATCH(P549, IF(Attività!$B$2:$B$1000=A549, Attività!$C$2:$C$1000), 0)), "")</f>
        <v>0</v>
      </c>
      <c r="S549" s="64" t="str">
        <f t="shared" si="67"/>
        <v/>
      </c>
      <c r="U549" s="58" t="str">
        <f t="shared" ca="1" si="69"/>
        <v/>
      </c>
      <c r="V549" s="57" t="str">
        <f t="shared" ca="1" si="70"/>
        <v/>
      </c>
    </row>
    <row r="550" spans="1:22" x14ac:dyDescent="0.25">
      <c r="A550" s="57" t="str">
        <f t="shared" si="64"/>
        <v/>
      </c>
      <c r="B550" s="58" t="str">
        <f t="shared" si="65"/>
        <v/>
      </c>
      <c r="J550" s="24">
        <f t="array" ref="J550">IFERROR(INDEX(Attività!$F$2:$F$1000, MATCH(P550, IF(Attività!$B$2:$B$1000=A550, Attività!$C$2:$C$1000), 0)), "")</f>
        <v>0</v>
      </c>
      <c r="K550" s="57" t="str">
        <f t="shared" si="71"/>
        <v/>
      </c>
      <c r="N550" s="62" t="str">
        <f>IF(K550="","",VLOOKUP(K550,StatiLead[],2,FALSE))</f>
        <v/>
      </c>
      <c r="O550" s="63" t="str">
        <f t="shared" si="66"/>
        <v/>
      </c>
      <c r="P550" s="64">
        <f t="array" ref="P550">MAX(IF(Attività!$B$2:$B$1000=A550, Attività!$C$2:$C$1000))</f>
        <v>0</v>
      </c>
      <c r="Q550" s="64" t="str">
        <f t="shared" si="68"/>
        <v/>
      </c>
      <c r="R550" s="64">
        <f t="array" ref="R550">IFERROR(INDEX(Attività!$H$2:$H$1000, MATCH(P550, IF(Attività!$B$2:$B$1000=A550, Attività!$C$2:$C$1000), 0)), "")</f>
        <v>0</v>
      </c>
      <c r="S550" s="64" t="str">
        <f t="shared" si="67"/>
        <v/>
      </c>
      <c r="U550" s="58" t="str">
        <f t="shared" ca="1" si="69"/>
        <v/>
      </c>
      <c r="V550" s="57" t="str">
        <f t="shared" ca="1" si="70"/>
        <v/>
      </c>
    </row>
    <row r="551" spans="1:22" x14ac:dyDescent="0.25">
      <c r="A551" s="57" t="str">
        <f t="shared" si="64"/>
        <v/>
      </c>
      <c r="B551" s="58" t="str">
        <f t="shared" si="65"/>
        <v/>
      </c>
      <c r="J551" s="24">
        <f t="array" ref="J551">IFERROR(INDEX(Attività!$F$2:$F$1000, MATCH(P551, IF(Attività!$B$2:$B$1000=A551, Attività!$C$2:$C$1000), 0)), "")</f>
        <v>0</v>
      </c>
      <c r="K551" s="57" t="str">
        <f t="shared" si="71"/>
        <v/>
      </c>
      <c r="N551" s="62" t="str">
        <f>IF(K551="","",VLOOKUP(K551,StatiLead[],2,FALSE))</f>
        <v/>
      </c>
      <c r="O551" s="63" t="str">
        <f t="shared" si="66"/>
        <v/>
      </c>
      <c r="P551" s="64">
        <f t="array" ref="P551">MAX(IF(Attività!$B$2:$B$1000=A551, Attività!$C$2:$C$1000))</f>
        <v>0</v>
      </c>
      <c r="Q551" s="64" t="str">
        <f t="shared" si="68"/>
        <v/>
      </c>
      <c r="R551" s="64">
        <f t="array" ref="R551">IFERROR(INDEX(Attività!$H$2:$H$1000, MATCH(P551, IF(Attività!$B$2:$B$1000=A551, Attività!$C$2:$C$1000), 0)), "")</f>
        <v>0</v>
      </c>
      <c r="S551" s="64" t="str">
        <f t="shared" si="67"/>
        <v/>
      </c>
      <c r="U551" s="58" t="str">
        <f t="shared" ca="1" si="69"/>
        <v/>
      </c>
      <c r="V551" s="57" t="str">
        <f t="shared" ca="1" si="70"/>
        <v/>
      </c>
    </row>
    <row r="552" spans="1:22" x14ac:dyDescent="0.25">
      <c r="A552" s="57" t="str">
        <f t="shared" si="64"/>
        <v/>
      </c>
      <c r="B552" s="58" t="str">
        <f t="shared" si="65"/>
        <v/>
      </c>
      <c r="J552" s="24">
        <f t="array" ref="J552">IFERROR(INDEX(Attività!$F$2:$F$1000, MATCH(P552, IF(Attività!$B$2:$B$1000=A552, Attività!$C$2:$C$1000), 0)), "")</f>
        <v>0</v>
      </c>
      <c r="K552" s="57" t="str">
        <f t="shared" si="71"/>
        <v/>
      </c>
      <c r="N552" s="62" t="str">
        <f>IF(K552="","",VLOOKUP(K552,StatiLead[],2,FALSE))</f>
        <v/>
      </c>
      <c r="O552" s="63" t="str">
        <f t="shared" si="66"/>
        <v/>
      </c>
      <c r="P552" s="64">
        <f t="array" ref="P552">MAX(IF(Attività!$B$2:$B$1000=A552, Attività!$C$2:$C$1000))</f>
        <v>0</v>
      </c>
      <c r="Q552" s="64" t="str">
        <f t="shared" si="68"/>
        <v/>
      </c>
      <c r="R552" s="64">
        <f t="array" ref="R552">IFERROR(INDEX(Attività!$H$2:$H$1000, MATCH(P552, IF(Attività!$B$2:$B$1000=A552, Attività!$C$2:$C$1000), 0)), "")</f>
        <v>0</v>
      </c>
      <c r="S552" s="64" t="str">
        <f t="shared" si="67"/>
        <v/>
      </c>
      <c r="U552" s="58" t="str">
        <f t="shared" ca="1" si="69"/>
        <v/>
      </c>
      <c r="V552" s="57" t="str">
        <f t="shared" ca="1" si="70"/>
        <v/>
      </c>
    </row>
    <row r="553" spans="1:22" x14ac:dyDescent="0.25">
      <c r="A553" s="57" t="str">
        <f t="shared" si="64"/>
        <v/>
      </c>
      <c r="B553" s="58" t="str">
        <f t="shared" si="65"/>
        <v/>
      </c>
      <c r="J553" s="24">
        <f t="array" ref="J553">IFERROR(INDEX(Attività!$F$2:$F$1000, MATCH(P553, IF(Attività!$B$2:$B$1000=A553, Attività!$C$2:$C$1000), 0)), "")</f>
        <v>0</v>
      </c>
      <c r="K553" s="57" t="str">
        <f t="shared" si="71"/>
        <v/>
      </c>
      <c r="N553" s="62" t="str">
        <f>IF(K553="","",VLOOKUP(K553,StatiLead[],2,FALSE))</f>
        <v/>
      </c>
      <c r="O553" s="63" t="str">
        <f t="shared" si="66"/>
        <v/>
      </c>
      <c r="P553" s="64">
        <f t="array" ref="P553">MAX(IF(Attività!$B$2:$B$1000=A553, Attività!$C$2:$C$1000))</f>
        <v>0</v>
      </c>
      <c r="Q553" s="64" t="str">
        <f t="shared" si="68"/>
        <v/>
      </c>
      <c r="R553" s="64">
        <f t="array" ref="R553">IFERROR(INDEX(Attività!$H$2:$H$1000, MATCH(P553, IF(Attività!$B$2:$B$1000=A553, Attività!$C$2:$C$1000), 0)), "")</f>
        <v>0</v>
      </c>
      <c r="S553" s="64" t="str">
        <f t="shared" si="67"/>
        <v/>
      </c>
      <c r="U553" s="58" t="str">
        <f t="shared" ca="1" si="69"/>
        <v/>
      </c>
      <c r="V553" s="57" t="str">
        <f t="shared" ca="1" si="70"/>
        <v/>
      </c>
    </row>
    <row r="554" spans="1:22" x14ac:dyDescent="0.25">
      <c r="A554" s="57" t="str">
        <f t="shared" si="64"/>
        <v/>
      </c>
      <c r="B554" s="58" t="str">
        <f t="shared" si="65"/>
        <v/>
      </c>
      <c r="J554" s="24">
        <f t="array" ref="J554">IFERROR(INDEX(Attività!$F$2:$F$1000, MATCH(P554, IF(Attività!$B$2:$B$1000=A554, Attività!$C$2:$C$1000), 0)), "")</f>
        <v>0</v>
      </c>
      <c r="K554" s="57" t="str">
        <f t="shared" si="71"/>
        <v/>
      </c>
      <c r="N554" s="62" t="str">
        <f>IF(K554="","",VLOOKUP(K554,StatiLead[],2,FALSE))</f>
        <v/>
      </c>
      <c r="O554" s="63" t="str">
        <f t="shared" si="66"/>
        <v/>
      </c>
      <c r="P554" s="64">
        <f t="array" ref="P554">MAX(IF(Attività!$B$2:$B$1000=A554, Attività!$C$2:$C$1000))</f>
        <v>0</v>
      </c>
      <c r="Q554" s="64" t="str">
        <f t="shared" si="68"/>
        <v/>
      </c>
      <c r="R554" s="64">
        <f t="array" ref="R554">IFERROR(INDEX(Attività!$H$2:$H$1000, MATCH(P554, IF(Attività!$B$2:$B$1000=A554, Attività!$C$2:$C$1000), 0)), "")</f>
        <v>0</v>
      </c>
      <c r="S554" s="64" t="str">
        <f t="shared" si="67"/>
        <v/>
      </c>
      <c r="U554" s="58" t="str">
        <f t="shared" ca="1" si="69"/>
        <v/>
      </c>
      <c r="V554" s="57" t="str">
        <f t="shared" ca="1" si="70"/>
        <v/>
      </c>
    </row>
    <row r="555" spans="1:22" x14ac:dyDescent="0.25">
      <c r="A555" s="57" t="str">
        <f t="shared" si="64"/>
        <v/>
      </c>
      <c r="B555" s="58" t="str">
        <f t="shared" si="65"/>
        <v/>
      </c>
      <c r="J555" s="24">
        <f t="array" ref="J555">IFERROR(INDEX(Attività!$F$2:$F$1000, MATCH(P555, IF(Attività!$B$2:$B$1000=A555, Attività!$C$2:$C$1000), 0)), "")</f>
        <v>0</v>
      </c>
      <c r="K555" s="57" t="str">
        <f t="shared" si="71"/>
        <v/>
      </c>
      <c r="N555" s="62" t="str">
        <f>IF(K555="","",VLOOKUP(K555,StatiLead[],2,FALSE))</f>
        <v/>
      </c>
      <c r="O555" s="63" t="str">
        <f t="shared" si="66"/>
        <v/>
      </c>
      <c r="P555" s="64">
        <f t="array" ref="P555">MAX(IF(Attività!$B$2:$B$1000=A555, Attività!$C$2:$C$1000))</f>
        <v>0</v>
      </c>
      <c r="Q555" s="64" t="str">
        <f t="shared" si="68"/>
        <v/>
      </c>
      <c r="R555" s="64">
        <f t="array" ref="R555">IFERROR(INDEX(Attività!$H$2:$H$1000, MATCH(P555, IF(Attività!$B$2:$B$1000=A555, Attività!$C$2:$C$1000), 0)), "")</f>
        <v>0</v>
      </c>
      <c r="S555" s="64" t="str">
        <f t="shared" si="67"/>
        <v/>
      </c>
      <c r="U555" s="58" t="str">
        <f t="shared" ca="1" si="69"/>
        <v/>
      </c>
      <c r="V555" s="57" t="str">
        <f t="shared" ca="1" si="70"/>
        <v/>
      </c>
    </row>
    <row r="556" spans="1:22" x14ac:dyDescent="0.25">
      <c r="A556" s="57" t="str">
        <f t="shared" si="64"/>
        <v/>
      </c>
      <c r="B556" s="58" t="str">
        <f t="shared" si="65"/>
        <v/>
      </c>
      <c r="J556" s="24">
        <f t="array" ref="J556">IFERROR(INDEX(Attività!$F$2:$F$1000, MATCH(P556, IF(Attività!$B$2:$B$1000=A556, Attività!$C$2:$C$1000), 0)), "")</f>
        <v>0</v>
      </c>
      <c r="K556" s="57" t="str">
        <f t="shared" si="71"/>
        <v/>
      </c>
      <c r="N556" s="62" t="str">
        <f>IF(K556="","",VLOOKUP(K556,StatiLead[],2,FALSE))</f>
        <v/>
      </c>
      <c r="O556" s="63" t="str">
        <f t="shared" si="66"/>
        <v/>
      </c>
      <c r="P556" s="64">
        <f t="array" ref="P556">MAX(IF(Attività!$B$2:$B$1000=A556, Attività!$C$2:$C$1000))</f>
        <v>0</v>
      </c>
      <c r="Q556" s="64" t="str">
        <f t="shared" si="68"/>
        <v/>
      </c>
      <c r="R556" s="64">
        <f t="array" ref="R556">IFERROR(INDEX(Attività!$H$2:$H$1000, MATCH(P556, IF(Attività!$B$2:$B$1000=A556, Attività!$C$2:$C$1000), 0)), "")</f>
        <v>0</v>
      </c>
      <c r="S556" s="64" t="str">
        <f t="shared" si="67"/>
        <v/>
      </c>
      <c r="U556" s="58" t="str">
        <f t="shared" ca="1" si="69"/>
        <v/>
      </c>
      <c r="V556" s="57" t="str">
        <f t="shared" ca="1" si="70"/>
        <v/>
      </c>
    </row>
    <row r="557" spans="1:22" x14ac:dyDescent="0.25">
      <c r="A557" s="57" t="str">
        <f t="shared" si="64"/>
        <v/>
      </c>
      <c r="B557" s="58" t="str">
        <f t="shared" si="65"/>
        <v/>
      </c>
      <c r="J557" s="24">
        <f t="array" ref="J557">IFERROR(INDEX(Attività!$F$2:$F$1000, MATCH(P557, IF(Attività!$B$2:$B$1000=A557, Attività!$C$2:$C$1000), 0)), "")</f>
        <v>0</v>
      </c>
      <c r="K557" s="57" t="str">
        <f t="shared" si="71"/>
        <v/>
      </c>
      <c r="N557" s="62" t="str">
        <f>IF(K557="","",VLOOKUP(K557,StatiLead[],2,FALSE))</f>
        <v/>
      </c>
      <c r="O557" s="63" t="str">
        <f t="shared" si="66"/>
        <v/>
      </c>
      <c r="P557" s="64">
        <f t="array" ref="P557">MAX(IF(Attività!$B$2:$B$1000=A557, Attività!$C$2:$C$1000))</f>
        <v>0</v>
      </c>
      <c r="Q557" s="64" t="str">
        <f t="shared" si="68"/>
        <v/>
      </c>
      <c r="R557" s="64">
        <f t="array" ref="R557">IFERROR(INDEX(Attività!$H$2:$H$1000, MATCH(P557, IF(Attività!$B$2:$B$1000=A557, Attività!$C$2:$C$1000), 0)), "")</f>
        <v>0</v>
      </c>
      <c r="S557" s="64" t="str">
        <f t="shared" si="67"/>
        <v/>
      </c>
      <c r="U557" s="58" t="str">
        <f t="shared" ca="1" si="69"/>
        <v/>
      </c>
      <c r="V557" s="57" t="str">
        <f t="shared" ca="1" si="70"/>
        <v/>
      </c>
    </row>
    <row r="558" spans="1:22" x14ac:dyDescent="0.25">
      <c r="A558" s="57" t="str">
        <f t="shared" si="64"/>
        <v/>
      </c>
      <c r="B558" s="58" t="str">
        <f t="shared" si="65"/>
        <v/>
      </c>
      <c r="J558" s="24">
        <f t="array" ref="J558">IFERROR(INDEX(Attività!$F$2:$F$1000, MATCH(P558, IF(Attività!$B$2:$B$1000=A558, Attività!$C$2:$C$1000), 0)), "")</f>
        <v>0</v>
      </c>
      <c r="K558" s="57" t="str">
        <f t="shared" si="71"/>
        <v/>
      </c>
      <c r="N558" s="62" t="str">
        <f>IF(K558="","",VLOOKUP(K558,StatiLead[],2,FALSE))</f>
        <v/>
      </c>
      <c r="O558" s="63" t="str">
        <f t="shared" si="66"/>
        <v/>
      </c>
      <c r="P558" s="64">
        <f t="array" ref="P558">MAX(IF(Attività!$B$2:$B$1000=A558, Attività!$C$2:$C$1000))</f>
        <v>0</v>
      </c>
      <c r="Q558" s="64" t="str">
        <f t="shared" si="68"/>
        <v/>
      </c>
      <c r="R558" s="64">
        <f t="array" ref="R558">IFERROR(INDEX(Attività!$H$2:$H$1000, MATCH(P558, IF(Attività!$B$2:$B$1000=A558, Attività!$C$2:$C$1000), 0)), "")</f>
        <v>0</v>
      </c>
      <c r="S558" s="64" t="str">
        <f t="shared" si="67"/>
        <v/>
      </c>
      <c r="U558" s="58" t="str">
        <f t="shared" ca="1" si="69"/>
        <v/>
      </c>
      <c r="V558" s="57" t="str">
        <f t="shared" ca="1" si="70"/>
        <v/>
      </c>
    </row>
    <row r="559" spans="1:22" x14ac:dyDescent="0.25">
      <c r="A559" s="57" t="str">
        <f t="shared" si="64"/>
        <v/>
      </c>
      <c r="B559" s="58" t="str">
        <f t="shared" si="65"/>
        <v/>
      </c>
      <c r="J559" s="24">
        <f t="array" ref="J559">IFERROR(INDEX(Attività!$F$2:$F$1000, MATCH(P559, IF(Attività!$B$2:$B$1000=A559, Attività!$C$2:$C$1000), 0)), "")</f>
        <v>0</v>
      </c>
      <c r="K559" s="57" t="str">
        <f t="shared" si="71"/>
        <v/>
      </c>
      <c r="N559" s="62" t="str">
        <f>IF(K559="","",VLOOKUP(K559,StatiLead[],2,FALSE))</f>
        <v/>
      </c>
      <c r="O559" s="63" t="str">
        <f t="shared" si="66"/>
        <v/>
      </c>
      <c r="P559" s="64">
        <f t="array" ref="P559">MAX(IF(Attività!$B$2:$B$1000=A559, Attività!$C$2:$C$1000))</f>
        <v>0</v>
      </c>
      <c r="Q559" s="64" t="str">
        <f t="shared" si="68"/>
        <v/>
      </c>
      <c r="R559" s="64">
        <f t="array" ref="R559">IFERROR(INDEX(Attività!$H$2:$H$1000, MATCH(P559, IF(Attività!$B$2:$B$1000=A559, Attività!$C$2:$C$1000), 0)), "")</f>
        <v>0</v>
      </c>
      <c r="S559" s="64" t="str">
        <f t="shared" si="67"/>
        <v/>
      </c>
      <c r="U559" s="58" t="str">
        <f t="shared" ca="1" si="69"/>
        <v/>
      </c>
      <c r="V559" s="57" t="str">
        <f t="shared" ca="1" si="70"/>
        <v/>
      </c>
    </row>
    <row r="560" spans="1:22" x14ac:dyDescent="0.25">
      <c r="A560" s="57" t="str">
        <f t="shared" si="64"/>
        <v/>
      </c>
      <c r="B560" s="58" t="str">
        <f t="shared" si="65"/>
        <v/>
      </c>
      <c r="J560" s="24">
        <f t="array" ref="J560">IFERROR(INDEX(Attività!$F$2:$F$1000, MATCH(P560, IF(Attività!$B$2:$B$1000=A560, Attività!$C$2:$C$1000), 0)), "")</f>
        <v>0</v>
      </c>
      <c r="K560" s="57" t="str">
        <f t="shared" si="71"/>
        <v/>
      </c>
      <c r="N560" s="62" t="str">
        <f>IF(K560="","",VLOOKUP(K560,StatiLead[],2,FALSE))</f>
        <v/>
      </c>
      <c r="O560" s="63" t="str">
        <f t="shared" si="66"/>
        <v/>
      </c>
      <c r="P560" s="64">
        <f t="array" ref="P560">MAX(IF(Attività!$B$2:$B$1000=A560, Attività!$C$2:$C$1000))</f>
        <v>0</v>
      </c>
      <c r="Q560" s="64" t="str">
        <f t="shared" si="68"/>
        <v/>
      </c>
      <c r="R560" s="64">
        <f t="array" ref="R560">IFERROR(INDEX(Attività!$H$2:$H$1000, MATCH(P560, IF(Attività!$B$2:$B$1000=A560, Attività!$C$2:$C$1000), 0)), "")</f>
        <v>0</v>
      </c>
      <c r="S560" s="64" t="str">
        <f t="shared" si="67"/>
        <v/>
      </c>
      <c r="U560" s="58" t="str">
        <f t="shared" ca="1" si="69"/>
        <v/>
      </c>
      <c r="V560" s="57" t="str">
        <f t="shared" ca="1" si="70"/>
        <v/>
      </c>
    </row>
    <row r="561" spans="1:22" x14ac:dyDescent="0.25">
      <c r="A561" s="57" t="str">
        <f t="shared" si="64"/>
        <v/>
      </c>
      <c r="B561" s="58" t="str">
        <f t="shared" si="65"/>
        <v/>
      </c>
      <c r="J561" s="24">
        <f t="array" ref="J561">IFERROR(INDEX(Attività!$F$2:$F$1000, MATCH(P561, IF(Attività!$B$2:$B$1000=A561, Attività!$C$2:$C$1000), 0)), "")</f>
        <v>0</v>
      </c>
      <c r="K561" s="57" t="str">
        <f t="shared" si="71"/>
        <v/>
      </c>
      <c r="N561" s="62" t="str">
        <f>IF(K561="","",VLOOKUP(K561,StatiLead[],2,FALSE))</f>
        <v/>
      </c>
      <c r="O561" s="63" t="str">
        <f t="shared" si="66"/>
        <v/>
      </c>
      <c r="P561" s="64">
        <f t="array" ref="P561">MAX(IF(Attività!$B$2:$B$1000=A561, Attività!$C$2:$C$1000))</f>
        <v>0</v>
      </c>
      <c r="Q561" s="64" t="str">
        <f t="shared" si="68"/>
        <v/>
      </c>
      <c r="R561" s="64">
        <f t="array" ref="R561">IFERROR(INDEX(Attività!$H$2:$H$1000, MATCH(P561, IF(Attività!$B$2:$B$1000=A561, Attività!$C$2:$C$1000), 0)), "")</f>
        <v>0</v>
      </c>
      <c r="S561" s="64" t="str">
        <f t="shared" si="67"/>
        <v/>
      </c>
      <c r="U561" s="58" t="str">
        <f t="shared" ca="1" si="69"/>
        <v/>
      </c>
      <c r="V561" s="57" t="str">
        <f t="shared" ca="1" si="70"/>
        <v/>
      </c>
    </row>
    <row r="562" spans="1:22" x14ac:dyDescent="0.25">
      <c r="A562" s="57" t="str">
        <f t="shared" si="64"/>
        <v/>
      </c>
      <c r="B562" s="58" t="str">
        <f t="shared" si="65"/>
        <v/>
      </c>
      <c r="J562" s="24">
        <f t="array" ref="J562">IFERROR(INDEX(Attività!$F$2:$F$1000, MATCH(P562, IF(Attività!$B$2:$B$1000=A562, Attività!$C$2:$C$1000), 0)), "")</f>
        <v>0</v>
      </c>
      <c r="K562" s="57" t="str">
        <f t="shared" si="71"/>
        <v/>
      </c>
      <c r="N562" s="62" t="str">
        <f>IF(K562="","",VLOOKUP(K562,StatiLead[],2,FALSE))</f>
        <v/>
      </c>
      <c r="O562" s="63" t="str">
        <f t="shared" si="66"/>
        <v/>
      </c>
      <c r="P562" s="64">
        <f t="array" ref="P562">MAX(IF(Attività!$B$2:$B$1000=A562, Attività!$C$2:$C$1000))</f>
        <v>0</v>
      </c>
      <c r="Q562" s="64" t="str">
        <f t="shared" si="68"/>
        <v/>
      </c>
      <c r="R562" s="64">
        <f t="array" ref="R562">IFERROR(INDEX(Attività!$H$2:$H$1000, MATCH(P562, IF(Attività!$B$2:$B$1000=A562, Attività!$C$2:$C$1000), 0)), "")</f>
        <v>0</v>
      </c>
      <c r="S562" s="64" t="str">
        <f t="shared" si="67"/>
        <v/>
      </c>
      <c r="U562" s="58" t="str">
        <f t="shared" ca="1" si="69"/>
        <v/>
      </c>
      <c r="V562" s="57" t="str">
        <f t="shared" ca="1" si="70"/>
        <v/>
      </c>
    </row>
    <row r="563" spans="1:22" x14ac:dyDescent="0.25">
      <c r="A563" s="57" t="str">
        <f t="shared" si="64"/>
        <v/>
      </c>
      <c r="B563" s="58" t="str">
        <f t="shared" si="65"/>
        <v/>
      </c>
      <c r="J563" s="24">
        <f t="array" ref="J563">IFERROR(INDEX(Attività!$F$2:$F$1000, MATCH(P563, IF(Attività!$B$2:$B$1000=A563, Attività!$C$2:$C$1000), 0)), "")</f>
        <v>0</v>
      </c>
      <c r="K563" s="57" t="str">
        <f t="shared" si="71"/>
        <v/>
      </c>
      <c r="N563" s="62" t="str">
        <f>IF(K563="","",VLOOKUP(K563,StatiLead[],2,FALSE))</f>
        <v/>
      </c>
      <c r="O563" s="63" t="str">
        <f t="shared" si="66"/>
        <v/>
      </c>
      <c r="P563" s="64">
        <f t="array" ref="P563">MAX(IF(Attività!$B$2:$B$1000=A563, Attività!$C$2:$C$1000))</f>
        <v>0</v>
      </c>
      <c r="Q563" s="64" t="str">
        <f t="shared" si="68"/>
        <v/>
      </c>
      <c r="R563" s="64">
        <f t="array" ref="R563">IFERROR(INDEX(Attività!$H$2:$H$1000, MATCH(P563, IF(Attività!$B$2:$B$1000=A563, Attività!$C$2:$C$1000), 0)), "")</f>
        <v>0</v>
      </c>
      <c r="S563" s="64" t="str">
        <f t="shared" si="67"/>
        <v/>
      </c>
      <c r="U563" s="58" t="str">
        <f t="shared" ca="1" si="69"/>
        <v/>
      </c>
      <c r="V563" s="57" t="str">
        <f t="shared" ca="1" si="70"/>
        <v/>
      </c>
    </row>
    <row r="564" spans="1:22" x14ac:dyDescent="0.25">
      <c r="A564" s="57" t="str">
        <f t="shared" si="64"/>
        <v/>
      </c>
      <c r="B564" s="58" t="str">
        <f t="shared" si="65"/>
        <v/>
      </c>
      <c r="J564" s="24">
        <f t="array" ref="J564">IFERROR(INDEX(Attività!$F$2:$F$1000, MATCH(P564, IF(Attività!$B$2:$B$1000=A564, Attività!$C$2:$C$1000), 0)), "")</f>
        <v>0</v>
      </c>
      <c r="K564" s="57" t="str">
        <f t="shared" si="71"/>
        <v/>
      </c>
      <c r="N564" s="62" t="str">
        <f>IF(K564="","",VLOOKUP(K564,StatiLead[],2,FALSE))</f>
        <v/>
      </c>
      <c r="O564" s="63" t="str">
        <f t="shared" si="66"/>
        <v/>
      </c>
      <c r="P564" s="64">
        <f t="array" ref="P564">MAX(IF(Attività!$B$2:$B$1000=A564, Attività!$C$2:$C$1000))</f>
        <v>0</v>
      </c>
      <c r="Q564" s="64" t="str">
        <f t="shared" si="68"/>
        <v/>
      </c>
      <c r="R564" s="64">
        <f t="array" ref="R564">IFERROR(INDEX(Attività!$H$2:$H$1000, MATCH(P564, IF(Attività!$B$2:$B$1000=A564, Attività!$C$2:$C$1000), 0)), "")</f>
        <v>0</v>
      </c>
      <c r="S564" s="64" t="str">
        <f t="shared" si="67"/>
        <v/>
      </c>
      <c r="U564" s="58" t="str">
        <f t="shared" ca="1" si="69"/>
        <v/>
      </c>
      <c r="V564" s="57" t="str">
        <f t="shared" ca="1" si="70"/>
        <v/>
      </c>
    </row>
    <row r="565" spans="1:22" x14ac:dyDescent="0.25">
      <c r="A565" s="57" t="str">
        <f t="shared" si="64"/>
        <v/>
      </c>
      <c r="B565" s="58" t="str">
        <f t="shared" si="65"/>
        <v/>
      </c>
      <c r="J565" s="24">
        <f t="array" ref="J565">IFERROR(INDEX(Attività!$F$2:$F$1000, MATCH(P565, IF(Attività!$B$2:$B$1000=A565, Attività!$C$2:$C$1000), 0)), "")</f>
        <v>0</v>
      </c>
      <c r="K565" s="57" t="str">
        <f t="shared" si="71"/>
        <v/>
      </c>
      <c r="N565" s="62" t="str">
        <f>IF(K565="","",VLOOKUP(K565,StatiLead[],2,FALSE))</f>
        <v/>
      </c>
      <c r="O565" s="63" t="str">
        <f t="shared" si="66"/>
        <v/>
      </c>
      <c r="P565" s="64">
        <f t="array" ref="P565">MAX(IF(Attività!$B$2:$B$1000=A565, Attività!$C$2:$C$1000))</f>
        <v>0</v>
      </c>
      <c r="Q565" s="64" t="str">
        <f t="shared" si="68"/>
        <v/>
      </c>
      <c r="R565" s="64">
        <f t="array" ref="R565">IFERROR(INDEX(Attività!$H$2:$H$1000, MATCH(P565, IF(Attività!$B$2:$B$1000=A565, Attività!$C$2:$C$1000), 0)), "")</f>
        <v>0</v>
      </c>
      <c r="S565" s="64" t="str">
        <f t="shared" si="67"/>
        <v/>
      </c>
      <c r="U565" s="58" t="str">
        <f t="shared" ca="1" si="69"/>
        <v/>
      </c>
      <c r="V565" s="57" t="str">
        <f t="shared" ca="1" si="70"/>
        <v/>
      </c>
    </row>
    <row r="566" spans="1:22" x14ac:dyDescent="0.25">
      <c r="A566" s="57" t="str">
        <f t="shared" si="64"/>
        <v/>
      </c>
      <c r="B566" s="58" t="str">
        <f t="shared" si="65"/>
        <v/>
      </c>
      <c r="J566" s="24">
        <f t="array" ref="J566">IFERROR(INDEX(Attività!$F$2:$F$1000, MATCH(P566, IF(Attività!$B$2:$B$1000=A566, Attività!$C$2:$C$1000), 0)), "")</f>
        <v>0</v>
      </c>
      <c r="K566" s="57" t="str">
        <f t="shared" si="71"/>
        <v/>
      </c>
      <c r="N566" s="62" t="str">
        <f>IF(K566="","",VLOOKUP(K566,StatiLead[],2,FALSE))</f>
        <v/>
      </c>
      <c r="O566" s="63" t="str">
        <f t="shared" si="66"/>
        <v/>
      </c>
      <c r="P566" s="64">
        <f t="array" ref="P566">MAX(IF(Attività!$B$2:$B$1000=A566, Attività!$C$2:$C$1000))</f>
        <v>0</v>
      </c>
      <c r="Q566" s="64" t="str">
        <f t="shared" si="68"/>
        <v/>
      </c>
      <c r="R566" s="64">
        <f t="array" ref="R566">IFERROR(INDEX(Attività!$H$2:$H$1000, MATCH(P566, IF(Attività!$B$2:$B$1000=A566, Attività!$C$2:$C$1000), 0)), "")</f>
        <v>0</v>
      </c>
      <c r="S566" s="64" t="str">
        <f t="shared" si="67"/>
        <v/>
      </c>
      <c r="U566" s="58" t="str">
        <f t="shared" ca="1" si="69"/>
        <v/>
      </c>
      <c r="V566" s="57" t="str">
        <f t="shared" ca="1" si="70"/>
        <v/>
      </c>
    </row>
    <row r="567" spans="1:22" x14ac:dyDescent="0.25">
      <c r="A567" s="57" t="str">
        <f t="shared" si="64"/>
        <v/>
      </c>
      <c r="B567" s="58" t="str">
        <f t="shared" si="65"/>
        <v/>
      </c>
      <c r="J567" s="24">
        <f t="array" ref="J567">IFERROR(INDEX(Attività!$F$2:$F$1000, MATCH(P567, IF(Attività!$B$2:$B$1000=A567, Attività!$C$2:$C$1000), 0)), "")</f>
        <v>0</v>
      </c>
      <c r="K567" s="57" t="str">
        <f t="shared" si="71"/>
        <v/>
      </c>
      <c r="N567" s="62" t="str">
        <f>IF(K567="","",VLOOKUP(K567,StatiLead[],2,FALSE))</f>
        <v/>
      </c>
      <c r="O567" s="63" t="str">
        <f t="shared" si="66"/>
        <v/>
      </c>
      <c r="P567" s="64">
        <f t="array" ref="P567">MAX(IF(Attività!$B$2:$B$1000=A567, Attività!$C$2:$C$1000))</f>
        <v>0</v>
      </c>
      <c r="Q567" s="64" t="str">
        <f t="shared" si="68"/>
        <v/>
      </c>
      <c r="R567" s="64">
        <f t="array" ref="R567">IFERROR(INDEX(Attività!$H$2:$H$1000, MATCH(P567, IF(Attività!$B$2:$B$1000=A567, Attività!$C$2:$C$1000), 0)), "")</f>
        <v>0</v>
      </c>
      <c r="S567" s="64" t="str">
        <f t="shared" si="67"/>
        <v/>
      </c>
      <c r="U567" s="58" t="str">
        <f t="shared" ca="1" si="69"/>
        <v/>
      </c>
      <c r="V567" s="57" t="str">
        <f t="shared" ca="1" si="70"/>
        <v/>
      </c>
    </row>
    <row r="568" spans="1:22" x14ac:dyDescent="0.25">
      <c r="A568" s="57" t="str">
        <f t="shared" si="64"/>
        <v/>
      </c>
      <c r="B568" s="58" t="str">
        <f t="shared" si="65"/>
        <v/>
      </c>
      <c r="J568" s="24">
        <f t="array" ref="J568">IFERROR(INDEX(Attività!$F$2:$F$1000, MATCH(P568, IF(Attività!$B$2:$B$1000=A568, Attività!$C$2:$C$1000), 0)), "")</f>
        <v>0</v>
      </c>
      <c r="K568" s="57" t="str">
        <f t="shared" si="71"/>
        <v/>
      </c>
      <c r="N568" s="62" t="str">
        <f>IF(K568="","",VLOOKUP(K568,StatiLead[],2,FALSE))</f>
        <v/>
      </c>
      <c r="O568" s="63" t="str">
        <f t="shared" si="66"/>
        <v/>
      </c>
      <c r="P568" s="64">
        <f t="array" ref="P568">MAX(IF(Attività!$B$2:$B$1000=A568, Attività!$C$2:$C$1000))</f>
        <v>0</v>
      </c>
      <c r="Q568" s="64" t="str">
        <f t="shared" si="68"/>
        <v/>
      </c>
      <c r="R568" s="64">
        <f t="array" ref="R568">IFERROR(INDEX(Attività!$H$2:$H$1000, MATCH(P568, IF(Attività!$B$2:$B$1000=A568, Attività!$C$2:$C$1000), 0)), "")</f>
        <v>0</v>
      </c>
      <c r="S568" s="64" t="str">
        <f t="shared" si="67"/>
        <v/>
      </c>
      <c r="U568" s="58" t="str">
        <f t="shared" ca="1" si="69"/>
        <v/>
      </c>
      <c r="V568" s="57" t="str">
        <f t="shared" ca="1" si="70"/>
        <v/>
      </c>
    </row>
    <row r="569" spans="1:22" x14ac:dyDescent="0.25">
      <c r="A569" s="57" t="str">
        <f t="shared" si="64"/>
        <v/>
      </c>
      <c r="B569" s="58" t="str">
        <f t="shared" si="65"/>
        <v/>
      </c>
      <c r="J569" s="24">
        <f t="array" ref="J569">IFERROR(INDEX(Attività!$F$2:$F$1000, MATCH(P569, IF(Attività!$B$2:$B$1000=A569, Attività!$C$2:$C$1000), 0)), "")</f>
        <v>0</v>
      </c>
      <c r="K569" s="57" t="str">
        <f t="shared" si="71"/>
        <v/>
      </c>
      <c r="N569" s="62" t="str">
        <f>IF(K569="","",VLOOKUP(K569,StatiLead[],2,FALSE))</f>
        <v/>
      </c>
      <c r="O569" s="63" t="str">
        <f t="shared" si="66"/>
        <v/>
      </c>
      <c r="P569" s="64">
        <f t="array" ref="P569">MAX(IF(Attività!$B$2:$B$1000=A569, Attività!$C$2:$C$1000))</f>
        <v>0</v>
      </c>
      <c r="Q569" s="64" t="str">
        <f t="shared" si="68"/>
        <v/>
      </c>
      <c r="R569" s="64">
        <f t="array" ref="R569">IFERROR(INDEX(Attività!$H$2:$H$1000, MATCH(P569, IF(Attività!$B$2:$B$1000=A569, Attività!$C$2:$C$1000), 0)), "")</f>
        <v>0</v>
      </c>
      <c r="S569" s="64" t="str">
        <f t="shared" si="67"/>
        <v/>
      </c>
      <c r="U569" s="58" t="str">
        <f t="shared" ca="1" si="69"/>
        <v/>
      </c>
      <c r="V569" s="57" t="str">
        <f t="shared" ca="1" si="70"/>
        <v/>
      </c>
    </row>
    <row r="570" spans="1:22" x14ac:dyDescent="0.25">
      <c r="A570" s="57" t="str">
        <f t="shared" si="64"/>
        <v/>
      </c>
      <c r="B570" s="58" t="str">
        <f t="shared" si="65"/>
        <v/>
      </c>
      <c r="J570" s="24">
        <f t="array" ref="J570">IFERROR(INDEX(Attività!$F$2:$F$1000, MATCH(P570, IF(Attività!$B$2:$B$1000=A570, Attività!$C$2:$C$1000), 0)), "")</f>
        <v>0</v>
      </c>
      <c r="K570" s="57" t="str">
        <f t="shared" si="71"/>
        <v/>
      </c>
      <c r="N570" s="62" t="str">
        <f>IF(K570="","",VLOOKUP(K570,StatiLead[],2,FALSE))</f>
        <v/>
      </c>
      <c r="O570" s="63" t="str">
        <f t="shared" si="66"/>
        <v/>
      </c>
      <c r="P570" s="64">
        <f t="array" ref="P570">MAX(IF(Attività!$B$2:$B$1000=A570, Attività!$C$2:$C$1000))</f>
        <v>0</v>
      </c>
      <c r="Q570" s="64" t="str">
        <f t="shared" si="68"/>
        <v/>
      </c>
      <c r="R570" s="64">
        <f t="array" ref="R570">IFERROR(INDEX(Attività!$H$2:$H$1000, MATCH(P570, IF(Attività!$B$2:$B$1000=A570, Attività!$C$2:$C$1000), 0)), "")</f>
        <v>0</v>
      </c>
      <c r="S570" s="64" t="str">
        <f t="shared" si="67"/>
        <v/>
      </c>
      <c r="U570" s="58" t="str">
        <f t="shared" ca="1" si="69"/>
        <v/>
      </c>
      <c r="V570" s="57" t="str">
        <f t="shared" ca="1" si="70"/>
        <v/>
      </c>
    </row>
    <row r="571" spans="1:22" x14ac:dyDescent="0.25">
      <c r="A571" s="57" t="str">
        <f t="shared" si="64"/>
        <v/>
      </c>
      <c r="B571" s="58" t="str">
        <f t="shared" si="65"/>
        <v/>
      </c>
      <c r="J571" s="24">
        <f t="array" ref="J571">IFERROR(INDEX(Attività!$F$2:$F$1000, MATCH(P571, IF(Attività!$B$2:$B$1000=A571, Attività!$C$2:$C$1000), 0)), "")</f>
        <v>0</v>
      </c>
      <c r="K571" s="57" t="str">
        <f t="shared" si="71"/>
        <v/>
      </c>
      <c r="N571" s="62" t="str">
        <f>IF(K571="","",VLOOKUP(K571,StatiLead[],2,FALSE))</f>
        <v/>
      </c>
      <c r="O571" s="63" t="str">
        <f t="shared" si="66"/>
        <v/>
      </c>
      <c r="P571" s="64">
        <f t="array" ref="P571">MAX(IF(Attività!$B$2:$B$1000=A571, Attività!$C$2:$C$1000))</f>
        <v>0</v>
      </c>
      <c r="Q571" s="64" t="str">
        <f t="shared" si="68"/>
        <v/>
      </c>
      <c r="R571" s="64">
        <f t="array" ref="R571">IFERROR(INDEX(Attività!$H$2:$H$1000, MATCH(P571, IF(Attività!$B$2:$B$1000=A571, Attività!$C$2:$C$1000), 0)), "")</f>
        <v>0</v>
      </c>
      <c r="S571" s="64" t="str">
        <f t="shared" si="67"/>
        <v/>
      </c>
      <c r="U571" s="58" t="str">
        <f t="shared" ca="1" si="69"/>
        <v/>
      </c>
      <c r="V571" s="57" t="str">
        <f t="shared" ca="1" si="70"/>
        <v/>
      </c>
    </row>
    <row r="572" spans="1:22" x14ac:dyDescent="0.25">
      <c r="A572" s="57" t="str">
        <f t="shared" si="64"/>
        <v/>
      </c>
      <c r="B572" s="58" t="str">
        <f t="shared" si="65"/>
        <v/>
      </c>
      <c r="J572" s="24">
        <f t="array" ref="J572">IFERROR(INDEX(Attività!$F$2:$F$1000, MATCH(P572, IF(Attività!$B$2:$B$1000=A572, Attività!$C$2:$C$1000), 0)), "")</f>
        <v>0</v>
      </c>
      <c r="K572" s="57" t="str">
        <f t="shared" si="71"/>
        <v/>
      </c>
      <c r="N572" s="62" t="str">
        <f>IF(K572="","",VLOOKUP(K572,StatiLead[],2,FALSE))</f>
        <v/>
      </c>
      <c r="O572" s="63" t="str">
        <f t="shared" si="66"/>
        <v/>
      </c>
      <c r="P572" s="64">
        <f t="array" ref="P572">MAX(IF(Attività!$B$2:$B$1000=A572, Attività!$C$2:$C$1000))</f>
        <v>0</v>
      </c>
      <c r="Q572" s="64" t="str">
        <f t="shared" si="68"/>
        <v/>
      </c>
      <c r="R572" s="64">
        <f t="array" ref="R572">IFERROR(INDEX(Attività!$H$2:$H$1000, MATCH(P572, IF(Attività!$B$2:$B$1000=A572, Attività!$C$2:$C$1000), 0)), "")</f>
        <v>0</v>
      </c>
      <c r="S572" s="64" t="str">
        <f t="shared" si="67"/>
        <v/>
      </c>
      <c r="U572" s="58" t="str">
        <f t="shared" ca="1" si="69"/>
        <v/>
      </c>
      <c r="V572" s="57" t="str">
        <f t="shared" ca="1" si="70"/>
        <v/>
      </c>
    </row>
    <row r="573" spans="1:22" x14ac:dyDescent="0.25">
      <c r="A573" s="57" t="str">
        <f t="shared" si="64"/>
        <v/>
      </c>
      <c r="B573" s="58" t="str">
        <f t="shared" si="65"/>
        <v/>
      </c>
      <c r="J573" s="24">
        <f t="array" ref="J573">IFERROR(INDEX(Attività!$F$2:$F$1000, MATCH(P573, IF(Attività!$B$2:$B$1000=A573, Attività!$C$2:$C$1000), 0)), "")</f>
        <v>0</v>
      </c>
      <c r="K573" s="57" t="str">
        <f t="shared" si="71"/>
        <v/>
      </c>
      <c r="N573" s="62" t="str">
        <f>IF(K573="","",VLOOKUP(K573,StatiLead[],2,FALSE))</f>
        <v/>
      </c>
      <c r="O573" s="63" t="str">
        <f t="shared" si="66"/>
        <v/>
      </c>
      <c r="P573" s="64">
        <f t="array" ref="P573">MAX(IF(Attività!$B$2:$B$1000=A573, Attività!$C$2:$C$1000))</f>
        <v>0</v>
      </c>
      <c r="Q573" s="64" t="str">
        <f t="shared" si="68"/>
        <v/>
      </c>
      <c r="R573" s="64">
        <f t="array" ref="R573">IFERROR(INDEX(Attività!$H$2:$H$1000, MATCH(P573, IF(Attività!$B$2:$B$1000=A573, Attività!$C$2:$C$1000), 0)), "")</f>
        <v>0</v>
      </c>
      <c r="S573" s="64" t="str">
        <f t="shared" si="67"/>
        <v/>
      </c>
      <c r="U573" s="58" t="str">
        <f t="shared" ca="1" si="69"/>
        <v/>
      </c>
      <c r="V573" s="57" t="str">
        <f t="shared" ca="1" si="70"/>
        <v/>
      </c>
    </row>
    <row r="574" spans="1:22" x14ac:dyDescent="0.25">
      <c r="A574" s="57" t="str">
        <f t="shared" si="64"/>
        <v/>
      </c>
      <c r="B574" s="58" t="str">
        <f t="shared" si="65"/>
        <v/>
      </c>
      <c r="J574" s="24">
        <f t="array" ref="J574">IFERROR(INDEX(Attività!$F$2:$F$1000, MATCH(P574, IF(Attività!$B$2:$B$1000=A574, Attività!$C$2:$C$1000), 0)), "")</f>
        <v>0</v>
      </c>
      <c r="K574" s="57" t="str">
        <f t="shared" si="71"/>
        <v/>
      </c>
      <c r="N574" s="62" t="str">
        <f>IF(K574="","",VLOOKUP(K574,StatiLead[],2,FALSE))</f>
        <v/>
      </c>
      <c r="O574" s="63" t="str">
        <f t="shared" si="66"/>
        <v/>
      </c>
      <c r="P574" s="64">
        <f t="array" ref="P574">MAX(IF(Attività!$B$2:$B$1000=A574, Attività!$C$2:$C$1000))</f>
        <v>0</v>
      </c>
      <c r="Q574" s="64" t="str">
        <f t="shared" si="68"/>
        <v/>
      </c>
      <c r="R574" s="64">
        <f t="array" ref="R574">IFERROR(INDEX(Attività!$H$2:$H$1000, MATCH(P574, IF(Attività!$B$2:$B$1000=A574, Attività!$C$2:$C$1000), 0)), "")</f>
        <v>0</v>
      </c>
      <c r="S574" s="64" t="str">
        <f t="shared" si="67"/>
        <v/>
      </c>
      <c r="U574" s="58" t="str">
        <f t="shared" ca="1" si="69"/>
        <v/>
      </c>
      <c r="V574" s="57" t="str">
        <f t="shared" ca="1" si="70"/>
        <v/>
      </c>
    </row>
    <row r="575" spans="1:22" x14ac:dyDescent="0.25">
      <c r="A575" s="57" t="str">
        <f t="shared" si="64"/>
        <v/>
      </c>
      <c r="B575" s="58" t="str">
        <f t="shared" si="65"/>
        <v/>
      </c>
      <c r="J575" s="24">
        <f t="array" ref="J575">IFERROR(INDEX(Attività!$F$2:$F$1000, MATCH(P575, IF(Attività!$B$2:$B$1000=A575, Attività!$C$2:$C$1000), 0)), "")</f>
        <v>0</v>
      </c>
      <c r="K575" s="57" t="str">
        <f t="shared" si="71"/>
        <v/>
      </c>
      <c r="N575" s="62" t="str">
        <f>IF(K575="","",VLOOKUP(K575,StatiLead[],2,FALSE))</f>
        <v/>
      </c>
      <c r="O575" s="63" t="str">
        <f t="shared" si="66"/>
        <v/>
      </c>
      <c r="P575" s="64">
        <f t="array" ref="P575">MAX(IF(Attività!$B$2:$B$1000=A575, Attività!$C$2:$C$1000))</f>
        <v>0</v>
      </c>
      <c r="Q575" s="64" t="str">
        <f t="shared" si="68"/>
        <v/>
      </c>
      <c r="R575" s="64">
        <f t="array" ref="R575">IFERROR(INDEX(Attività!$H$2:$H$1000, MATCH(P575, IF(Attività!$B$2:$B$1000=A575, Attività!$C$2:$C$1000), 0)), "")</f>
        <v>0</v>
      </c>
      <c r="S575" s="64" t="str">
        <f t="shared" si="67"/>
        <v/>
      </c>
      <c r="U575" s="58" t="str">
        <f t="shared" ca="1" si="69"/>
        <v/>
      </c>
      <c r="V575" s="57" t="str">
        <f t="shared" ca="1" si="70"/>
        <v/>
      </c>
    </row>
    <row r="576" spans="1:22" x14ac:dyDescent="0.25">
      <c r="A576" s="57" t="str">
        <f t="shared" si="64"/>
        <v/>
      </c>
      <c r="B576" s="58" t="str">
        <f t="shared" si="65"/>
        <v/>
      </c>
      <c r="J576" s="24">
        <f t="array" ref="J576">IFERROR(INDEX(Attività!$F$2:$F$1000, MATCH(P576, IF(Attività!$B$2:$B$1000=A576, Attività!$C$2:$C$1000), 0)), "")</f>
        <v>0</v>
      </c>
      <c r="K576" s="57" t="str">
        <f t="shared" si="71"/>
        <v/>
      </c>
      <c r="N576" s="62" t="str">
        <f>IF(K576="","",VLOOKUP(K576,StatiLead[],2,FALSE))</f>
        <v/>
      </c>
      <c r="O576" s="63" t="str">
        <f t="shared" si="66"/>
        <v/>
      </c>
      <c r="P576" s="64">
        <f t="array" ref="P576">MAX(IF(Attività!$B$2:$B$1000=A576, Attività!$C$2:$C$1000))</f>
        <v>0</v>
      </c>
      <c r="Q576" s="64" t="str">
        <f t="shared" si="68"/>
        <v/>
      </c>
      <c r="R576" s="64">
        <f t="array" ref="R576">IFERROR(INDEX(Attività!$H$2:$H$1000, MATCH(P576, IF(Attività!$B$2:$B$1000=A576, Attività!$C$2:$C$1000), 0)), "")</f>
        <v>0</v>
      </c>
      <c r="S576" s="64" t="str">
        <f t="shared" si="67"/>
        <v/>
      </c>
      <c r="U576" s="58" t="str">
        <f t="shared" ca="1" si="69"/>
        <v/>
      </c>
      <c r="V576" s="57" t="str">
        <f t="shared" ca="1" si="70"/>
        <v/>
      </c>
    </row>
    <row r="577" spans="1:22" x14ac:dyDescent="0.25">
      <c r="A577" s="57" t="str">
        <f t="shared" si="64"/>
        <v/>
      </c>
      <c r="B577" s="58" t="str">
        <f t="shared" si="65"/>
        <v/>
      </c>
      <c r="J577" s="24">
        <f t="array" ref="J577">IFERROR(INDEX(Attività!$F$2:$F$1000, MATCH(P577, IF(Attività!$B$2:$B$1000=A577, Attività!$C$2:$C$1000), 0)), "")</f>
        <v>0</v>
      </c>
      <c r="K577" s="57" t="str">
        <f t="shared" si="71"/>
        <v/>
      </c>
      <c r="N577" s="62" t="str">
        <f>IF(K577="","",VLOOKUP(K577,StatiLead[],2,FALSE))</f>
        <v/>
      </c>
      <c r="O577" s="63" t="str">
        <f t="shared" si="66"/>
        <v/>
      </c>
      <c r="P577" s="64">
        <f t="array" ref="P577">MAX(IF(Attività!$B$2:$B$1000=A577, Attività!$C$2:$C$1000))</f>
        <v>0</v>
      </c>
      <c r="Q577" s="64" t="str">
        <f t="shared" si="68"/>
        <v/>
      </c>
      <c r="R577" s="64">
        <f t="array" ref="R577">IFERROR(INDEX(Attività!$H$2:$H$1000, MATCH(P577, IF(Attività!$B$2:$B$1000=A577, Attività!$C$2:$C$1000), 0)), "")</f>
        <v>0</v>
      </c>
      <c r="S577" s="64" t="str">
        <f t="shared" si="67"/>
        <v/>
      </c>
      <c r="U577" s="58" t="str">
        <f t="shared" ca="1" si="69"/>
        <v/>
      </c>
      <c r="V577" s="57" t="str">
        <f t="shared" ca="1" si="70"/>
        <v/>
      </c>
    </row>
    <row r="578" spans="1:22" x14ac:dyDescent="0.25">
      <c r="A578" s="57" t="str">
        <f t="shared" si="64"/>
        <v/>
      </c>
      <c r="B578" s="58" t="str">
        <f t="shared" si="65"/>
        <v/>
      </c>
      <c r="J578" s="24">
        <f t="array" ref="J578">IFERROR(INDEX(Attività!$F$2:$F$1000, MATCH(P578, IF(Attività!$B$2:$B$1000=A578, Attività!$C$2:$C$1000), 0)), "")</f>
        <v>0</v>
      </c>
      <c r="K578" s="57" t="str">
        <f t="shared" si="71"/>
        <v/>
      </c>
      <c r="N578" s="62" t="str">
        <f>IF(K578="","",VLOOKUP(K578,StatiLead[],2,FALSE))</f>
        <v/>
      </c>
      <c r="O578" s="63" t="str">
        <f t="shared" si="66"/>
        <v/>
      </c>
      <c r="P578" s="64">
        <f t="array" ref="P578">MAX(IF(Attività!$B$2:$B$1000=A578, Attività!$C$2:$C$1000))</f>
        <v>0</v>
      </c>
      <c r="Q578" s="64" t="str">
        <f t="shared" si="68"/>
        <v/>
      </c>
      <c r="R578" s="64">
        <f t="array" ref="R578">IFERROR(INDEX(Attività!$H$2:$H$1000, MATCH(P578, IF(Attività!$B$2:$B$1000=A578, Attività!$C$2:$C$1000), 0)), "")</f>
        <v>0</v>
      </c>
      <c r="S578" s="64" t="str">
        <f t="shared" si="67"/>
        <v/>
      </c>
      <c r="U578" s="58" t="str">
        <f t="shared" ca="1" si="69"/>
        <v/>
      </c>
      <c r="V578" s="57" t="str">
        <f t="shared" ca="1" si="70"/>
        <v/>
      </c>
    </row>
    <row r="579" spans="1:22" x14ac:dyDescent="0.25">
      <c r="A579" s="57" t="str">
        <f t="shared" ref="A579:A642" si="72">IF(B579="","",CONCATENATE(B579," - ",D579," - ",E579))</f>
        <v/>
      </c>
      <c r="B579" s="58" t="str">
        <f t="shared" ref="B579:B642" si="73">IF(AND(D579="",E579=""),"","L"&amp;TEXT(ROW()-3,"000"))</f>
        <v/>
      </c>
      <c r="J579" s="24">
        <f t="array" ref="J579">IFERROR(INDEX(Attività!$F$2:$F$1000, MATCH(P579, IF(Attività!$B$2:$B$1000=A579, Attività!$C$2:$C$1000), 0)), "")</f>
        <v>0</v>
      </c>
      <c r="K579" s="57" t="str">
        <f t="shared" si="71"/>
        <v/>
      </c>
      <c r="N579" s="62" t="str">
        <f>IF(K579="","",VLOOKUP(K579,StatiLead[],2,FALSE))</f>
        <v/>
      </c>
      <c r="O579" s="63" t="str">
        <f t="shared" ref="O579:O642" si="74">IF(K579="","",M579*N579)</f>
        <v/>
      </c>
      <c r="P579" s="64">
        <f t="array" ref="P579">MAX(IF(Attività!$B$2:$B$1000=A579, Attività!$C$2:$C$1000))</f>
        <v>0</v>
      </c>
      <c r="Q579" s="64" t="str">
        <f t="shared" si="68"/>
        <v/>
      </c>
      <c r="R579" s="64">
        <f t="array" ref="R579">IFERROR(INDEX(Attività!$H$2:$H$1000, MATCH(P579, IF(Attività!$B$2:$B$1000=A579, Attività!$C$2:$C$1000), 0)), "")</f>
        <v>0</v>
      </c>
      <c r="S579" s="64" t="str">
        <f t="shared" ref="S579:S642" si="75">IF(R579=0,"",R579)</f>
        <v/>
      </c>
      <c r="U579" s="58" t="str">
        <f t="shared" ca="1" si="69"/>
        <v/>
      </c>
      <c r="V579" s="57" t="str">
        <f t="shared" ca="1" si="70"/>
        <v/>
      </c>
    </row>
    <row r="580" spans="1:22" x14ac:dyDescent="0.25">
      <c r="A580" s="57" t="str">
        <f t="shared" si="72"/>
        <v/>
      </c>
      <c r="B580" s="58" t="str">
        <f t="shared" si="73"/>
        <v/>
      </c>
      <c r="J580" s="24">
        <f t="array" ref="J580">IFERROR(INDEX(Attività!$F$2:$F$1000, MATCH(P580, IF(Attività!$B$2:$B$1000=A580, Attività!$C$2:$C$1000), 0)), "")</f>
        <v>0</v>
      </c>
      <c r="K580" s="57" t="str">
        <f t="shared" si="71"/>
        <v/>
      </c>
      <c r="N580" s="62" t="str">
        <f>IF(K580="","",VLOOKUP(K580,StatiLead[],2,FALSE))</f>
        <v/>
      </c>
      <c r="O580" s="63" t="str">
        <f t="shared" si="74"/>
        <v/>
      </c>
      <c r="P580" s="64">
        <f t="array" ref="P580">MAX(IF(Attività!$B$2:$B$1000=A580, Attività!$C$2:$C$1000))</f>
        <v>0</v>
      </c>
      <c r="Q580" s="64" t="str">
        <f t="shared" ref="Q580:Q643" si="76">IF(P580=0,"",P580)</f>
        <v/>
      </c>
      <c r="R580" s="64">
        <f t="array" ref="R580">IFERROR(INDEX(Attività!$H$2:$H$1000, MATCH(P580, IF(Attività!$B$2:$B$1000=A580, Attività!$C$2:$C$1000), 0)), "")</f>
        <v>0</v>
      </c>
      <c r="S580" s="64" t="str">
        <f t="shared" si="75"/>
        <v/>
      </c>
      <c r="U580" s="58" t="str">
        <f t="shared" ref="U580:U643" ca="1" si="77">IF(Q580="","",TODAY()-Q580)</f>
        <v/>
      </c>
      <c r="V580" s="57" t="str">
        <f t="shared" ref="V580:V643" ca="1" si="78">IF(S580="","",IF(S580&lt;TODAY(),"FOLLOW-UP SCADUTO",IF(S580=TODAY(),"DA CONTATTARE OGGI",IF(S580&lt;=TODAY()+7,"ENTRO 7 GIORNI","OK"))))</f>
        <v/>
      </c>
    </row>
    <row r="581" spans="1:22" x14ac:dyDescent="0.25">
      <c r="A581" s="57" t="str">
        <f t="shared" si="72"/>
        <v/>
      </c>
      <c r="B581" s="58" t="str">
        <f t="shared" si="73"/>
        <v/>
      </c>
      <c r="J581" s="24">
        <f t="array" ref="J581">IFERROR(INDEX(Attività!$F$2:$F$1000, MATCH(P581, IF(Attività!$B$2:$B$1000=A581, Attività!$C$2:$C$1000), 0)), "")</f>
        <v>0</v>
      </c>
      <c r="K581" s="57" t="str">
        <f t="shared" ref="K581:K644" si="79">IF(B581="","",IF(OR(J581=0,J581=""),"Nuovo",J581))</f>
        <v/>
      </c>
      <c r="N581" s="62" t="str">
        <f>IF(K581="","",VLOOKUP(K581,StatiLead[],2,FALSE))</f>
        <v/>
      </c>
      <c r="O581" s="63" t="str">
        <f t="shared" si="74"/>
        <v/>
      </c>
      <c r="P581" s="64">
        <f t="array" ref="P581">MAX(IF(Attività!$B$2:$B$1000=A581, Attività!$C$2:$C$1000))</f>
        <v>0</v>
      </c>
      <c r="Q581" s="64" t="str">
        <f t="shared" si="76"/>
        <v/>
      </c>
      <c r="R581" s="64">
        <f t="array" ref="R581">IFERROR(INDEX(Attività!$H$2:$H$1000, MATCH(P581, IF(Attività!$B$2:$B$1000=A581, Attività!$C$2:$C$1000), 0)), "")</f>
        <v>0</v>
      </c>
      <c r="S581" s="64" t="str">
        <f t="shared" si="75"/>
        <v/>
      </c>
      <c r="U581" s="58" t="str">
        <f t="shared" ca="1" si="77"/>
        <v/>
      </c>
      <c r="V581" s="57" t="str">
        <f t="shared" ca="1" si="78"/>
        <v/>
      </c>
    </row>
    <row r="582" spans="1:22" x14ac:dyDescent="0.25">
      <c r="A582" s="57" t="str">
        <f t="shared" si="72"/>
        <v/>
      </c>
      <c r="B582" s="58" t="str">
        <f t="shared" si="73"/>
        <v/>
      </c>
      <c r="J582" s="24">
        <f t="array" ref="J582">IFERROR(INDEX(Attività!$F$2:$F$1000, MATCH(P582, IF(Attività!$B$2:$B$1000=A582, Attività!$C$2:$C$1000), 0)), "")</f>
        <v>0</v>
      </c>
      <c r="K582" s="57" t="str">
        <f t="shared" si="79"/>
        <v/>
      </c>
      <c r="N582" s="62" t="str">
        <f>IF(K582="","",VLOOKUP(K582,StatiLead[],2,FALSE))</f>
        <v/>
      </c>
      <c r="O582" s="63" t="str">
        <f t="shared" si="74"/>
        <v/>
      </c>
      <c r="P582" s="64">
        <f t="array" ref="P582">MAX(IF(Attività!$B$2:$B$1000=A582, Attività!$C$2:$C$1000))</f>
        <v>0</v>
      </c>
      <c r="Q582" s="64" t="str">
        <f t="shared" si="76"/>
        <v/>
      </c>
      <c r="R582" s="64">
        <f t="array" ref="R582">IFERROR(INDEX(Attività!$H$2:$H$1000, MATCH(P582, IF(Attività!$B$2:$B$1000=A582, Attività!$C$2:$C$1000), 0)), "")</f>
        <v>0</v>
      </c>
      <c r="S582" s="64" t="str">
        <f t="shared" si="75"/>
        <v/>
      </c>
      <c r="U582" s="58" t="str">
        <f t="shared" ca="1" si="77"/>
        <v/>
      </c>
      <c r="V582" s="57" t="str">
        <f t="shared" ca="1" si="78"/>
        <v/>
      </c>
    </row>
    <row r="583" spans="1:22" x14ac:dyDescent="0.25">
      <c r="A583" s="57" t="str">
        <f t="shared" si="72"/>
        <v/>
      </c>
      <c r="B583" s="58" t="str">
        <f t="shared" si="73"/>
        <v/>
      </c>
      <c r="J583" s="24">
        <f t="array" ref="J583">IFERROR(INDEX(Attività!$F$2:$F$1000, MATCH(P583, IF(Attività!$B$2:$B$1000=A583, Attività!$C$2:$C$1000), 0)), "")</f>
        <v>0</v>
      </c>
      <c r="K583" s="57" t="str">
        <f t="shared" si="79"/>
        <v/>
      </c>
      <c r="N583" s="62" t="str">
        <f>IF(K583="","",VLOOKUP(K583,StatiLead[],2,FALSE))</f>
        <v/>
      </c>
      <c r="O583" s="63" t="str">
        <f t="shared" si="74"/>
        <v/>
      </c>
      <c r="P583" s="64">
        <f t="array" ref="P583">MAX(IF(Attività!$B$2:$B$1000=A583, Attività!$C$2:$C$1000))</f>
        <v>0</v>
      </c>
      <c r="Q583" s="64" t="str">
        <f t="shared" si="76"/>
        <v/>
      </c>
      <c r="R583" s="64">
        <f t="array" ref="R583">IFERROR(INDEX(Attività!$H$2:$H$1000, MATCH(P583, IF(Attività!$B$2:$B$1000=A583, Attività!$C$2:$C$1000), 0)), "")</f>
        <v>0</v>
      </c>
      <c r="S583" s="64" t="str">
        <f t="shared" si="75"/>
        <v/>
      </c>
      <c r="U583" s="58" t="str">
        <f t="shared" ca="1" si="77"/>
        <v/>
      </c>
      <c r="V583" s="57" t="str">
        <f t="shared" ca="1" si="78"/>
        <v/>
      </c>
    </row>
    <row r="584" spans="1:22" x14ac:dyDescent="0.25">
      <c r="A584" s="57" t="str">
        <f t="shared" si="72"/>
        <v/>
      </c>
      <c r="B584" s="58" t="str">
        <f t="shared" si="73"/>
        <v/>
      </c>
      <c r="J584" s="24">
        <f t="array" ref="J584">IFERROR(INDEX(Attività!$F$2:$F$1000, MATCH(P584, IF(Attività!$B$2:$B$1000=A584, Attività!$C$2:$C$1000), 0)), "")</f>
        <v>0</v>
      </c>
      <c r="K584" s="57" t="str">
        <f t="shared" si="79"/>
        <v/>
      </c>
      <c r="N584" s="62" t="str">
        <f>IF(K584="","",VLOOKUP(K584,StatiLead[],2,FALSE))</f>
        <v/>
      </c>
      <c r="O584" s="63" t="str">
        <f t="shared" si="74"/>
        <v/>
      </c>
      <c r="P584" s="64">
        <f t="array" ref="P584">MAX(IF(Attività!$B$2:$B$1000=A584, Attività!$C$2:$C$1000))</f>
        <v>0</v>
      </c>
      <c r="Q584" s="64" t="str">
        <f t="shared" si="76"/>
        <v/>
      </c>
      <c r="R584" s="64">
        <f t="array" ref="R584">IFERROR(INDEX(Attività!$H$2:$H$1000, MATCH(P584, IF(Attività!$B$2:$B$1000=A584, Attività!$C$2:$C$1000), 0)), "")</f>
        <v>0</v>
      </c>
      <c r="S584" s="64" t="str">
        <f t="shared" si="75"/>
        <v/>
      </c>
      <c r="U584" s="58" t="str">
        <f t="shared" ca="1" si="77"/>
        <v/>
      </c>
      <c r="V584" s="57" t="str">
        <f t="shared" ca="1" si="78"/>
        <v/>
      </c>
    </row>
    <row r="585" spans="1:22" x14ac:dyDescent="0.25">
      <c r="A585" s="57" t="str">
        <f t="shared" si="72"/>
        <v/>
      </c>
      <c r="B585" s="58" t="str">
        <f t="shared" si="73"/>
        <v/>
      </c>
      <c r="J585" s="24">
        <f t="array" ref="J585">IFERROR(INDEX(Attività!$F$2:$F$1000, MATCH(P585, IF(Attività!$B$2:$B$1000=A585, Attività!$C$2:$C$1000), 0)), "")</f>
        <v>0</v>
      </c>
      <c r="K585" s="57" t="str">
        <f t="shared" si="79"/>
        <v/>
      </c>
      <c r="N585" s="62" t="str">
        <f>IF(K585="","",VLOOKUP(K585,StatiLead[],2,FALSE))</f>
        <v/>
      </c>
      <c r="O585" s="63" t="str">
        <f t="shared" si="74"/>
        <v/>
      </c>
      <c r="P585" s="64">
        <f t="array" ref="P585">MAX(IF(Attività!$B$2:$B$1000=A585, Attività!$C$2:$C$1000))</f>
        <v>0</v>
      </c>
      <c r="Q585" s="64" t="str">
        <f t="shared" si="76"/>
        <v/>
      </c>
      <c r="R585" s="64">
        <f t="array" ref="R585">IFERROR(INDEX(Attività!$H$2:$H$1000, MATCH(P585, IF(Attività!$B$2:$B$1000=A585, Attività!$C$2:$C$1000), 0)), "")</f>
        <v>0</v>
      </c>
      <c r="S585" s="64" t="str">
        <f t="shared" si="75"/>
        <v/>
      </c>
      <c r="U585" s="58" t="str">
        <f t="shared" ca="1" si="77"/>
        <v/>
      </c>
      <c r="V585" s="57" t="str">
        <f t="shared" ca="1" si="78"/>
        <v/>
      </c>
    </row>
    <row r="586" spans="1:22" x14ac:dyDescent="0.25">
      <c r="A586" s="57" t="str">
        <f t="shared" si="72"/>
        <v/>
      </c>
      <c r="B586" s="58" t="str">
        <f t="shared" si="73"/>
        <v/>
      </c>
      <c r="J586" s="24">
        <f t="array" ref="J586">IFERROR(INDEX(Attività!$F$2:$F$1000, MATCH(P586, IF(Attività!$B$2:$B$1000=A586, Attività!$C$2:$C$1000), 0)), "")</f>
        <v>0</v>
      </c>
      <c r="K586" s="57" t="str">
        <f t="shared" si="79"/>
        <v/>
      </c>
      <c r="N586" s="62" t="str">
        <f>IF(K586="","",VLOOKUP(K586,StatiLead[],2,FALSE))</f>
        <v/>
      </c>
      <c r="O586" s="63" t="str">
        <f t="shared" si="74"/>
        <v/>
      </c>
      <c r="P586" s="64">
        <f t="array" ref="P586">MAX(IF(Attività!$B$2:$B$1000=A586, Attività!$C$2:$C$1000))</f>
        <v>0</v>
      </c>
      <c r="Q586" s="64" t="str">
        <f t="shared" si="76"/>
        <v/>
      </c>
      <c r="R586" s="64">
        <f t="array" ref="R586">IFERROR(INDEX(Attività!$H$2:$H$1000, MATCH(P586, IF(Attività!$B$2:$B$1000=A586, Attività!$C$2:$C$1000), 0)), "")</f>
        <v>0</v>
      </c>
      <c r="S586" s="64" t="str">
        <f t="shared" si="75"/>
        <v/>
      </c>
      <c r="U586" s="58" t="str">
        <f t="shared" ca="1" si="77"/>
        <v/>
      </c>
      <c r="V586" s="57" t="str">
        <f t="shared" ca="1" si="78"/>
        <v/>
      </c>
    </row>
    <row r="587" spans="1:22" x14ac:dyDescent="0.25">
      <c r="A587" s="57" t="str">
        <f t="shared" si="72"/>
        <v/>
      </c>
      <c r="B587" s="58" t="str">
        <f t="shared" si="73"/>
        <v/>
      </c>
      <c r="J587" s="24">
        <f t="array" ref="J587">IFERROR(INDEX(Attività!$F$2:$F$1000, MATCH(P587, IF(Attività!$B$2:$B$1000=A587, Attività!$C$2:$C$1000), 0)), "")</f>
        <v>0</v>
      </c>
      <c r="K587" s="57" t="str">
        <f t="shared" si="79"/>
        <v/>
      </c>
      <c r="N587" s="62" t="str">
        <f>IF(K587="","",VLOOKUP(K587,StatiLead[],2,FALSE))</f>
        <v/>
      </c>
      <c r="O587" s="63" t="str">
        <f t="shared" si="74"/>
        <v/>
      </c>
      <c r="P587" s="64">
        <f t="array" ref="P587">MAX(IF(Attività!$B$2:$B$1000=A587, Attività!$C$2:$C$1000))</f>
        <v>0</v>
      </c>
      <c r="Q587" s="64" t="str">
        <f t="shared" si="76"/>
        <v/>
      </c>
      <c r="R587" s="64">
        <f t="array" ref="R587">IFERROR(INDEX(Attività!$H$2:$H$1000, MATCH(P587, IF(Attività!$B$2:$B$1000=A587, Attività!$C$2:$C$1000), 0)), "")</f>
        <v>0</v>
      </c>
      <c r="S587" s="64" t="str">
        <f t="shared" si="75"/>
        <v/>
      </c>
      <c r="U587" s="58" t="str">
        <f t="shared" ca="1" si="77"/>
        <v/>
      </c>
      <c r="V587" s="57" t="str">
        <f t="shared" ca="1" si="78"/>
        <v/>
      </c>
    </row>
    <row r="588" spans="1:22" x14ac:dyDescent="0.25">
      <c r="A588" s="57" t="str">
        <f t="shared" si="72"/>
        <v/>
      </c>
      <c r="B588" s="58" t="str">
        <f t="shared" si="73"/>
        <v/>
      </c>
      <c r="J588" s="24">
        <f t="array" ref="J588">IFERROR(INDEX(Attività!$F$2:$F$1000, MATCH(P588, IF(Attività!$B$2:$B$1000=A588, Attività!$C$2:$C$1000), 0)), "")</f>
        <v>0</v>
      </c>
      <c r="K588" s="57" t="str">
        <f t="shared" si="79"/>
        <v/>
      </c>
      <c r="N588" s="62" t="str">
        <f>IF(K588="","",VLOOKUP(K588,StatiLead[],2,FALSE))</f>
        <v/>
      </c>
      <c r="O588" s="63" t="str">
        <f t="shared" si="74"/>
        <v/>
      </c>
      <c r="P588" s="64">
        <f t="array" ref="P588">MAX(IF(Attività!$B$2:$B$1000=A588, Attività!$C$2:$C$1000))</f>
        <v>0</v>
      </c>
      <c r="Q588" s="64" t="str">
        <f t="shared" si="76"/>
        <v/>
      </c>
      <c r="R588" s="64">
        <f t="array" ref="R588">IFERROR(INDEX(Attività!$H$2:$H$1000, MATCH(P588, IF(Attività!$B$2:$B$1000=A588, Attività!$C$2:$C$1000), 0)), "")</f>
        <v>0</v>
      </c>
      <c r="S588" s="64" t="str">
        <f t="shared" si="75"/>
        <v/>
      </c>
      <c r="U588" s="58" t="str">
        <f t="shared" ca="1" si="77"/>
        <v/>
      </c>
      <c r="V588" s="57" t="str">
        <f t="shared" ca="1" si="78"/>
        <v/>
      </c>
    </row>
    <row r="589" spans="1:22" x14ac:dyDescent="0.25">
      <c r="A589" s="57" t="str">
        <f t="shared" si="72"/>
        <v/>
      </c>
      <c r="B589" s="58" t="str">
        <f t="shared" si="73"/>
        <v/>
      </c>
      <c r="J589" s="24">
        <f t="array" ref="J589">IFERROR(INDEX(Attività!$F$2:$F$1000, MATCH(P589, IF(Attività!$B$2:$B$1000=A589, Attività!$C$2:$C$1000), 0)), "")</f>
        <v>0</v>
      </c>
      <c r="K589" s="57" t="str">
        <f t="shared" si="79"/>
        <v/>
      </c>
      <c r="N589" s="62" t="str">
        <f>IF(K589="","",VLOOKUP(K589,StatiLead[],2,FALSE))</f>
        <v/>
      </c>
      <c r="O589" s="63" t="str">
        <f t="shared" si="74"/>
        <v/>
      </c>
      <c r="P589" s="64">
        <f t="array" ref="P589">MAX(IF(Attività!$B$2:$B$1000=A589, Attività!$C$2:$C$1000))</f>
        <v>0</v>
      </c>
      <c r="Q589" s="64" t="str">
        <f t="shared" si="76"/>
        <v/>
      </c>
      <c r="R589" s="64">
        <f t="array" ref="R589">IFERROR(INDEX(Attività!$H$2:$H$1000, MATCH(P589, IF(Attività!$B$2:$B$1000=A589, Attività!$C$2:$C$1000), 0)), "")</f>
        <v>0</v>
      </c>
      <c r="S589" s="64" t="str">
        <f t="shared" si="75"/>
        <v/>
      </c>
      <c r="U589" s="58" t="str">
        <f t="shared" ca="1" si="77"/>
        <v/>
      </c>
      <c r="V589" s="57" t="str">
        <f t="shared" ca="1" si="78"/>
        <v/>
      </c>
    </row>
    <row r="590" spans="1:22" x14ac:dyDescent="0.25">
      <c r="A590" s="57" t="str">
        <f t="shared" si="72"/>
        <v/>
      </c>
      <c r="B590" s="58" t="str">
        <f t="shared" si="73"/>
        <v/>
      </c>
      <c r="J590" s="24">
        <f t="array" ref="J590">IFERROR(INDEX(Attività!$F$2:$F$1000, MATCH(P590, IF(Attività!$B$2:$B$1000=A590, Attività!$C$2:$C$1000), 0)), "")</f>
        <v>0</v>
      </c>
      <c r="K590" s="57" t="str">
        <f t="shared" si="79"/>
        <v/>
      </c>
      <c r="N590" s="62" t="str">
        <f>IF(K590="","",VLOOKUP(K590,StatiLead[],2,FALSE))</f>
        <v/>
      </c>
      <c r="O590" s="63" t="str">
        <f t="shared" si="74"/>
        <v/>
      </c>
      <c r="P590" s="64">
        <f t="array" ref="P590">MAX(IF(Attività!$B$2:$B$1000=A590, Attività!$C$2:$C$1000))</f>
        <v>0</v>
      </c>
      <c r="Q590" s="64" t="str">
        <f t="shared" si="76"/>
        <v/>
      </c>
      <c r="R590" s="64">
        <f t="array" ref="R590">IFERROR(INDEX(Attività!$H$2:$H$1000, MATCH(P590, IF(Attività!$B$2:$B$1000=A590, Attività!$C$2:$C$1000), 0)), "")</f>
        <v>0</v>
      </c>
      <c r="S590" s="64" t="str">
        <f t="shared" si="75"/>
        <v/>
      </c>
      <c r="U590" s="58" t="str">
        <f t="shared" ca="1" si="77"/>
        <v/>
      </c>
      <c r="V590" s="57" t="str">
        <f t="shared" ca="1" si="78"/>
        <v/>
      </c>
    </row>
    <row r="591" spans="1:22" x14ac:dyDescent="0.25">
      <c r="A591" s="57" t="str">
        <f t="shared" si="72"/>
        <v/>
      </c>
      <c r="B591" s="58" t="str">
        <f t="shared" si="73"/>
        <v/>
      </c>
      <c r="J591" s="24">
        <f t="array" ref="J591">IFERROR(INDEX(Attività!$F$2:$F$1000, MATCH(P591, IF(Attività!$B$2:$B$1000=A591, Attività!$C$2:$C$1000), 0)), "")</f>
        <v>0</v>
      </c>
      <c r="K591" s="57" t="str">
        <f t="shared" si="79"/>
        <v/>
      </c>
      <c r="N591" s="62" t="str">
        <f>IF(K591="","",VLOOKUP(K591,StatiLead[],2,FALSE))</f>
        <v/>
      </c>
      <c r="O591" s="63" t="str">
        <f t="shared" si="74"/>
        <v/>
      </c>
      <c r="P591" s="64">
        <f t="array" ref="P591">MAX(IF(Attività!$B$2:$B$1000=A591, Attività!$C$2:$C$1000))</f>
        <v>0</v>
      </c>
      <c r="Q591" s="64" t="str">
        <f t="shared" si="76"/>
        <v/>
      </c>
      <c r="R591" s="64">
        <f t="array" ref="R591">IFERROR(INDEX(Attività!$H$2:$H$1000, MATCH(P591, IF(Attività!$B$2:$B$1000=A591, Attività!$C$2:$C$1000), 0)), "")</f>
        <v>0</v>
      </c>
      <c r="S591" s="64" t="str">
        <f t="shared" si="75"/>
        <v/>
      </c>
      <c r="U591" s="58" t="str">
        <f t="shared" ca="1" si="77"/>
        <v/>
      </c>
      <c r="V591" s="57" t="str">
        <f t="shared" ca="1" si="78"/>
        <v/>
      </c>
    </row>
    <row r="592" spans="1:22" x14ac:dyDescent="0.25">
      <c r="A592" s="57" t="str">
        <f t="shared" si="72"/>
        <v/>
      </c>
      <c r="B592" s="58" t="str">
        <f t="shared" si="73"/>
        <v/>
      </c>
      <c r="J592" s="24">
        <f t="array" ref="J592">IFERROR(INDEX(Attività!$F$2:$F$1000, MATCH(P592, IF(Attività!$B$2:$B$1000=A592, Attività!$C$2:$C$1000), 0)), "")</f>
        <v>0</v>
      </c>
      <c r="K592" s="57" t="str">
        <f t="shared" si="79"/>
        <v/>
      </c>
      <c r="N592" s="62" t="str">
        <f>IF(K592="","",VLOOKUP(K592,StatiLead[],2,FALSE))</f>
        <v/>
      </c>
      <c r="O592" s="63" t="str">
        <f t="shared" si="74"/>
        <v/>
      </c>
      <c r="P592" s="64">
        <f t="array" ref="P592">MAX(IF(Attività!$B$2:$B$1000=A592, Attività!$C$2:$C$1000))</f>
        <v>0</v>
      </c>
      <c r="Q592" s="64" t="str">
        <f t="shared" si="76"/>
        <v/>
      </c>
      <c r="R592" s="64">
        <f t="array" ref="R592">IFERROR(INDEX(Attività!$H$2:$H$1000, MATCH(P592, IF(Attività!$B$2:$B$1000=A592, Attività!$C$2:$C$1000), 0)), "")</f>
        <v>0</v>
      </c>
      <c r="S592" s="64" t="str">
        <f t="shared" si="75"/>
        <v/>
      </c>
      <c r="U592" s="58" t="str">
        <f t="shared" ca="1" si="77"/>
        <v/>
      </c>
      <c r="V592" s="57" t="str">
        <f t="shared" ca="1" si="78"/>
        <v/>
      </c>
    </row>
    <row r="593" spans="1:22" x14ac:dyDescent="0.25">
      <c r="A593" s="57" t="str">
        <f t="shared" si="72"/>
        <v/>
      </c>
      <c r="B593" s="58" t="str">
        <f t="shared" si="73"/>
        <v/>
      </c>
      <c r="J593" s="24">
        <f t="array" ref="J593">IFERROR(INDEX(Attività!$F$2:$F$1000, MATCH(P593, IF(Attività!$B$2:$B$1000=A593, Attività!$C$2:$C$1000), 0)), "")</f>
        <v>0</v>
      </c>
      <c r="K593" s="57" t="str">
        <f t="shared" si="79"/>
        <v/>
      </c>
      <c r="N593" s="62" t="str">
        <f>IF(K593="","",VLOOKUP(K593,StatiLead[],2,FALSE))</f>
        <v/>
      </c>
      <c r="O593" s="63" t="str">
        <f t="shared" si="74"/>
        <v/>
      </c>
      <c r="P593" s="64">
        <f t="array" ref="P593">MAX(IF(Attività!$B$2:$B$1000=A593, Attività!$C$2:$C$1000))</f>
        <v>0</v>
      </c>
      <c r="Q593" s="64" t="str">
        <f t="shared" si="76"/>
        <v/>
      </c>
      <c r="R593" s="64">
        <f t="array" ref="R593">IFERROR(INDEX(Attività!$H$2:$H$1000, MATCH(P593, IF(Attività!$B$2:$B$1000=A593, Attività!$C$2:$C$1000), 0)), "")</f>
        <v>0</v>
      </c>
      <c r="S593" s="64" t="str">
        <f t="shared" si="75"/>
        <v/>
      </c>
      <c r="U593" s="58" t="str">
        <f t="shared" ca="1" si="77"/>
        <v/>
      </c>
      <c r="V593" s="57" t="str">
        <f t="shared" ca="1" si="78"/>
        <v/>
      </c>
    </row>
    <row r="594" spans="1:22" x14ac:dyDescent="0.25">
      <c r="A594" s="57" t="str">
        <f t="shared" si="72"/>
        <v/>
      </c>
      <c r="B594" s="58" t="str">
        <f t="shared" si="73"/>
        <v/>
      </c>
      <c r="J594" s="24">
        <f t="array" ref="J594">IFERROR(INDEX(Attività!$F$2:$F$1000, MATCH(P594, IF(Attività!$B$2:$B$1000=A594, Attività!$C$2:$C$1000), 0)), "")</f>
        <v>0</v>
      </c>
      <c r="K594" s="57" t="str">
        <f t="shared" si="79"/>
        <v/>
      </c>
      <c r="N594" s="62" t="str">
        <f>IF(K594="","",VLOOKUP(K594,StatiLead[],2,FALSE))</f>
        <v/>
      </c>
      <c r="O594" s="63" t="str">
        <f t="shared" si="74"/>
        <v/>
      </c>
      <c r="P594" s="64">
        <f t="array" ref="P594">MAX(IF(Attività!$B$2:$B$1000=A594, Attività!$C$2:$C$1000))</f>
        <v>0</v>
      </c>
      <c r="Q594" s="64" t="str">
        <f t="shared" si="76"/>
        <v/>
      </c>
      <c r="R594" s="64">
        <f t="array" ref="R594">IFERROR(INDEX(Attività!$H$2:$H$1000, MATCH(P594, IF(Attività!$B$2:$B$1000=A594, Attività!$C$2:$C$1000), 0)), "")</f>
        <v>0</v>
      </c>
      <c r="S594" s="64" t="str">
        <f t="shared" si="75"/>
        <v/>
      </c>
      <c r="U594" s="58" t="str">
        <f t="shared" ca="1" si="77"/>
        <v/>
      </c>
      <c r="V594" s="57" t="str">
        <f t="shared" ca="1" si="78"/>
        <v/>
      </c>
    </row>
    <row r="595" spans="1:22" x14ac:dyDescent="0.25">
      <c r="A595" s="57" t="str">
        <f t="shared" si="72"/>
        <v/>
      </c>
      <c r="B595" s="58" t="str">
        <f t="shared" si="73"/>
        <v/>
      </c>
      <c r="J595" s="24">
        <f t="array" ref="J595">IFERROR(INDEX(Attività!$F$2:$F$1000, MATCH(P595, IF(Attività!$B$2:$B$1000=A595, Attività!$C$2:$C$1000), 0)), "")</f>
        <v>0</v>
      </c>
      <c r="K595" s="57" t="str">
        <f t="shared" si="79"/>
        <v/>
      </c>
      <c r="N595" s="62" t="str">
        <f>IF(K595="","",VLOOKUP(K595,StatiLead[],2,FALSE))</f>
        <v/>
      </c>
      <c r="O595" s="63" t="str">
        <f t="shared" si="74"/>
        <v/>
      </c>
      <c r="P595" s="64">
        <f t="array" ref="P595">MAX(IF(Attività!$B$2:$B$1000=A595, Attività!$C$2:$C$1000))</f>
        <v>0</v>
      </c>
      <c r="Q595" s="64" t="str">
        <f t="shared" si="76"/>
        <v/>
      </c>
      <c r="R595" s="64">
        <f t="array" ref="R595">IFERROR(INDEX(Attività!$H$2:$H$1000, MATCH(P595, IF(Attività!$B$2:$B$1000=A595, Attività!$C$2:$C$1000), 0)), "")</f>
        <v>0</v>
      </c>
      <c r="S595" s="64" t="str">
        <f t="shared" si="75"/>
        <v/>
      </c>
      <c r="U595" s="58" t="str">
        <f t="shared" ca="1" si="77"/>
        <v/>
      </c>
      <c r="V595" s="57" t="str">
        <f t="shared" ca="1" si="78"/>
        <v/>
      </c>
    </row>
    <row r="596" spans="1:22" x14ac:dyDescent="0.25">
      <c r="A596" s="57" t="str">
        <f t="shared" si="72"/>
        <v/>
      </c>
      <c r="B596" s="58" t="str">
        <f t="shared" si="73"/>
        <v/>
      </c>
      <c r="J596" s="24">
        <f t="array" ref="J596">IFERROR(INDEX(Attività!$F$2:$F$1000, MATCH(P596, IF(Attività!$B$2:$B$1000=A596, Attività!$C$2:$C$1000), 0)), "")</f>
        <v>0</v>
      </c>
      <c r="K596" s="57" t="str">
        <f t="shared" si="79"/>
        <v/>
      </c>
      <c r="N596" s="62" t="str">
        <f>IF(K596="","",VLOOKUP(K596,StatiLead[],2,FALSE))</f>
        <v/>
      </c>
      <c r="O596" s="63" t="str">
        <f t="shared" si="74"/>
        <v/>
      </c>
      <c r="P596" s="64">
        <f t="array" ref="P596">MAX(IF(Attività!$B$2:$B$1000=A596, Attività!$C$2:$C$1000))</f>
        <v>0</v>
      </c>
      <c r="Q596" s="64" t="str">
        <f t="shared" si="76"/>
        <v/>
      </c>
      <c r="R596" s="64">
        <f t="array" ref="R596">IFERROR(INDEX(Attività!$H$2:$H$1000, MATCH(P596, IF(Attività!$B$2:$B$1000=A596, Attività!$C$2:$C$1000), 0)), "")</f>
        <v>0</v>
      </c>
      <c r="S596" s="64" t="str">
        <f t="shared" si="75"/>
        <v/>
      </c>
      <c r="U596" s="58" t="str">
        <f t="shared" ca="1" si="77"/>
        <v/>
      </c>
      <c r="V596" s="57" t="str">
        <f t="shared" ca="1" si="78"/>
        <v/>
      </c>
    </row>
    <row r="597" spans="1:22" x14ac:dyDescent="0.25">
      <c r="A597" s="57" t="str">
        <f t="shared" si="72"/>
        <v/>
      </c>
      <c r="B597" s="58" t="str">
        <f t="shared" si="73"/>
        <v/>
      </c>
      <c r="J597" s="24">
        <f t="array" ref="J597">IFERROR(INDEX(Attività!$F$2:$F$1000, MATCH(P597, IF(Attività!$B$2:$B$1000=A597, Attività!$C$2:$C$1000), 0)), "")</f>
        <v>0</v>
      </c>
      <c r="K597" s="57" t="str">
        <f t="shared" si="79"/>
        <v/>
      </c>
      <c r="N597" s="62" t="str">
        <f>IF(K597="","",VLOOKUP(K597,StatiLead[],2,FALSE))</f>
        <v/>
      </c>
      <c r="O597" s="63" t="str">
        <f t="shared" si="74"/>
        <v/>
      </c>
      <c r="P597" s="64">
        <f t="array" ref="P597">MAX(IF(Attività!$B$2:$B$1000=A597, Attività!$C$2:$C$1000))</f>
        <v>0</v>
      </c>
      <c r="Q597" s="64" t="str">
        <f t="shared" si="76"/>
        <v/>
      </c>
      <c r="R597" s="64">
        <f t="array" ref="R597">IFERROR(INDEX(Attività!$H$2:$H$1000, MATCH(P597, IF(Attività!$B$2:$B$1000=A597, Attività!$C$2:$C$1000), 0)), "")</f>
        <v>0</v>
      </c>
      <c r="S597" s="64" t="str">
        <f t="shared" si="75"/>
        <v/>
      </c>
      <c r="U597" s="58" t="str">
        <f t="shared" ca="1" si="77"/>
        <v/>
      </c>
      <c r="V597" s="57" t="str">
        <f t="shared" ca="1" si="78"/>
        <v/>
      </c>
    </row>
    <row r="598" spans="1:22" x14ac:dyDescent="0.25">
      <c r="A598" s="57" t="str">
        <f t="shared" si="72"/>
        <v/>
      </c>
      <c r="B598" s="58" t="str">
        <f t="shared" si="73"/>
        <v/>
      </c>
      <c r="J598" s="24">
        <f t="array" ref="J598">IFERROR(INDEX(Attività!$F$2:$F$1000, MATCH(P598, IF(Attività!$B$2:$B$1000=A598, Attività!$C$2:$C$1000), 0)), "")</f>
        <v>0</v>
      </c>
      <c r="K598" s="57" t="str">
        <f t="shared" si="79"/>
        <v/>
      </c>
      <c r="N598" s="62" t="str">
        <f>IF(K598="","",VLOOKUP(K598,StatiLead[],2,FALSE))</f>
        <v/>
      </c>
      <c r="O598" s="63" t="str">
        <f t="shared" si="74"/>
        <v/>
      </c>
      <c r="P598" s="64">
        <f t="array" ref="P598">MAX(IF(Attività!$B$2:$B$1000=A598, Attività!$C$2:$C$1000))</f>
        <v>0</v>
      </c>
      <c r="Q598" s="64" t="str">
        <f t="shared" si="76"/>
        <v/>
      </c>
      <c r="R598" s="64">
        <f t="array" ref="R598">IFERROR(INDEX(Attività!$H$2:$H$1000, MATCH(P598, IF(Attività!$B$2:$B$1000=A598, Attività!$C$2:$C$1000), 0)), "")</f>
        <v>0</v>
      </c>
      <c r="S598" s="64" t="str">
        <f t="shared" si="75"/>
        <v/>
      </c>
      <c r="U598" s="58" t="str">
        <f t="shared" ca="1" si="77"/>
        <v/>
      </c>
      <c r="V598" s="57" t="str">
        <f t="shared" ca="1" si="78"/>
        <v/>
      </c>
    </row>
    <row r="599" spans="1:22" x14ac:dyDescent="0.25">
      <c r="A599" s="57" t="str">
        <f t="shared" si="72"/>
        <v/>
      </c>
      <c r="B599" s="58" t="str">
        <f t="shared" si="73"/>
        <v/>
      </c>
      <c r="J599" s="24">
        <f t="array" ref="J599">IFERROR(INDEX(Attività!$F$2:$F$1000, MATCH(P599, IF(Attività!$B$2:$B$1000=A599, Attività!$C$2:$C$1000), 0)), "")</f>
        <v>0</v>
      </c>
      <c r="K599" s="57" t="str">
        <f t="shared" si="79"/>
        <v/>
      </c>
      <c r="N599" s="62" t="str">
        <f>IF(K599="","",VLOOKUP(K599,StatiLead[],2,FALSE))</f>
        <v/>
      </c>
      <c r="O599" s="63" t="str">
        <f t="shared" si="74"/>
        <v/>
      </c>
      <c r="P599" s="64">
        <f t="array" ref="P599">MAX(IF(Attività!$B$2:$B$1000=A599, Attività!$C$2:$C$1000))</f>
        <v>0</v>
      </c>
      <c r="Q599" s="64" t="str">
        <f t="shared" si="76"/>
        <v/>
      </c>
      <c r="R599" s="64">
        <f t="array" ref="R599">IFERROR(INDEX(Attività!$H$2:$H$1000, MATCH(P599, IF(Attività!$B$2:$B$1000=A599, Attività!$C$2:$C$1000), 0)), "")</f>
        <v>0</v>
      </c>
      <c r="S599" s="64" t="str">
        <f t="shared" si="75"/>
        <v/>
      </c>
      <c r="U599" s="58" t="str">
        <f t="shared" ca="1" si="77"/>
        <v/>
      </c>
      <c r="V599" s="57" t="str">
        <f t="shared" ca="1" si="78"/>
        <v/>
      </c>
    </row>
    <row r="600" spans="1:22" x14ac:dyDescent="0.25">
      <c r="A600" s="57" t="str">
        <f t="shared" si="72"/>
        <v/>
      </c>
      <c r="B600" s="58" t="str">
        <f t="shared" si="73"/>
        <v/>
      </c>
      <c r="J600" s="24">
        <f t="array" ref="J600">IFERROR(INDEX(Attività!$F$2:$F$1000, MATCH(P600, IF(Attività!$B$2:$B$1000=A600, Attività!$C$2:$C$1000), 0)), "")</f>
        <v>0</v>
      </c>
      <c r="K600" s="57" t="str">
        <f t="shared" si="79"/>
        <v/>
      </c>
      <c r="N600" s="62" t="str">
        <f>IF(K600="","",VLOOKUP(K600,StatiLead[],2,FALSE))</f>
        <v/>
      </c>
      <c r="O600" s="63" t="str">
        <f t="shared" si="74"/>
        <v/>
      </c>
      <c r="P600" s="64">
        <f t="array" ref="P600">MAX(IF(Attività!$B$2:$B$1000=A600, Attività!$C$2:$C$1000))</f>
        <v>0</v>
      </c>
      <c r="Q600" s="64" t="str">
        <f t="shared" si="76"/>
        <v/>
      </c>
      <c r="R600" s="64">
        <f t="array" ref="R600">IFERROR(INDEX(Attività!$H$2:$H$1000, MATCH(P600, IF(Attività!$B$2:$B$1000=A600, Attività!$C$2:$C$1000), 0)), "")</f>
        <v>0</v>
      </c>
      <c r="S600" s="64" t="str">
        <f t="shared" si="75"/>
        <v/>
      </c>
      <c r="U600" s="58" t="str">
        <f t="shared" ca="1" si="77"/>
        <v/>
      </c>
      <c r="V600" s="57" t="str">
        <f t="shared" ca="1" si="78"/>
        <v/>
      </c>
    </row>
    <row r="601" spans="1:22" x14ac:dyDescent="0.25">
      <c r="A601" s="57" t="str">
        <f t="shared" si="72"/>
        <v/>
      </c>
      <c r="B601" s="58" t="str">
        <f t="shared" si="73"/>
        <v/>
      </c>
      <c r="J601" s="24">
        <f t="array" ref="J601">IFERROR(INDEX(Attività!$F$2:$F$1000, MATCH(P601, IF(Attività!$B$2:$B$1000=A601, Attività!$C$2:$C$1000), 0)), "")</f>
        <v>0</v>
      </c>
      <c r="K601" s="57" t="str">
        <f t="shared" si="79"/>
        <v/>
      </c>
      <c r="N601" s="62" t="str">
        <f>IF(K601="","",VLOOKUP(K601,StatiLead[],2,FALSE))</f>
        <v/>
      </c>
      <c r="O601" s="63" t="str">
        <f t="shared" si="74"/>
        <v/>
      </c>
      <c r="P601" s="64">
        <f t="array" ref="P601">MAX(IF(Attività!$B$2:$B$1000=A601, Attività!$C$2:$C$1000))</f>
        <v>0</v>
      </c>
      <c r="Q601" s="64" t="str">
        <f t="shared" si="76"/>
        <v/>
      </c>
      <c r="R601" s="64">
        <f t="array" ref="R601">IFERROR(INDEX(Attività!$H$2:$H$1000, MATCH(P601, IF(Attività!$B$2:$B$1000=A601, Attività!$C$2:$C$1000), 0)), "")</f>
        <v>0</v>
      </c>
      <c r="S601" s="64" t="str">
        <f t="shared" si="75"/>
        <v/>
      </c>
      <c r="U601" s="58" t="str">
        <f t="shared" ca="1" si="77"/>
        <v/>
      </c>
      <c r="V601" s="57" t="str">
        <f t="shared" ca="1" si="78"/>
        <v/>
      </c>
    </row>
    <row r="602" spans="1:22" x14ac:dyDescent="0.25">
      <c r="A602" s="57" t="str">
        <f t="shared" si="72"/>
        <v/>
      </c>
      <c r="B602" s="58" t="str">
        <f t="shared" si="73"/>
        <v/>
      </c>
      <c r="J602" s="24">
        <f t="array" ref="J602">IFERROR(INDEX(Attività!$F$2:$F$1000, MATCH(P602, IF(Attività!$B$2:$B$1000=A602, Attività!$C$2:$C$1000), 0)), "")</f>
        <v>0</v>
      </c>
      <c r="K602" s="57" t="str">
        <f t="shared" si="79"/>
        <v/>
      </c>
      <c r="N602" s="62" t="str">
        <f>IF(K602="","",VLOOKUP(K602,StatiLead[],2,FALSE))</f>
        <v/>
      </c>
      <c r="O602" s="63" t="str">
        <f t="shared" si="74"/>
        <v/>
      </c>
      <c r="P602" s="64">
        <f t="array" ref="P602">MAX(IF(Attività!$B$2:$B$1000=A602, Attività!$C$2:$C$1000))</f>
        <v>0</v>
      </c>
      <c r="Q602" s="64" t="str">
        <f t="shared" si="76"/>
        <v/>
      </c>
      <c r="R602" s="64">
        <f t="array" ref="R602">IFERROR(INDEX(Attività!$H$2:$H$1000, MATCH(P602, IF(Attività!$B$2:$B$1000=A602, Attività!$C$2:$C$1000), 0)), "")</f>
        <v>0</v>
      </c>
      <c r="S602" s="64" t="str">
        <f t="shared" si="75"/>
        <v/>
      </c>
      <c r="U602" s="58" t="str">
        <f t="shared" ca="1" si="77"/>
        <v/>
      </c>
      <c r="V602" s="57" t="str">
        <f t="shared" ca="1" si="78"/>
        <v/>
      </c>
    </row>
    <row r="603" spans="1:22" x14ac:dyDescent="0.25">
      <c r="A603" s="57" t="str">
        <f t="shared" si="72"/>
        <v/>
      </c>
      <c r="B603" s="58" t="str">
        <f t="shared" si="73"/>
        <v/>
      </c>
      <c r="J603" s="24">
        <f t="array" ref="J603">IFERROR(INDEX(Attività!$F$2:$F$1000, MATCH(P603, IF(Attività!$B$2:$B$1000=A603, Attività!$C$2:$C$1000), 0)), "")</f>
        <v>0</v>
      </c>
      <c r="K603" s="57" t="str">
        <f t="shared" si="79"/>
        <v/>
      </c>
      <c r="N603" s="62" t="str">
        <f>IF(K603="","",VLOOKUP(K603,StatiLead[],2,FALSE))</f>
        <v/>
      </c>
      <c r="O603" s="63" t="str">
        <f t="shared" si="74"/>
        <v/>
      </c>
      <c r="P603" s="64">
        <f t="array" ref="P603">MAX(IF(Attività!$B$2:$B$1000=A603, Attività!$C$2:$C$1000))</f>
        <v>0</v>
      </c>
      <c r="Q603" s="64" t="str">
        <f t="shared" si="76"/>
        <v/>
      </c>
      <c r="R603" s="64">
        <f t="array" ref="R603">IFERROR(INDEX(Attività!$H$2:$H$1000, MATCH(P603, IF(Attività!$B$2:$B$1000=A603, Attività!$C$2:$C$1000), 0)), "")</f>
        <v>0</v>
      </c>
      <c r="S603" s="64" t="str">
        <f t="shared" si="75"/>
        <v/>
      </c>
      <c r="U603" s="58" t="str">
        <f t="shared" ca="1" si="77"/>
        <v/>
      </c>
      <c r="V603" s="57" t="str">
        <f t="shared" ca="1" si="78"/>
        <v/>
      </c>
    </row>
    <row r="604" spans="1:22" x14ac:dyDescent="0.25">
      <c r="A604" s="57" t="str">
        <f t="shared" si="72"/>
        <v/>
      </c>
      <c r="B604" s="58" t="str">
        <f t="shared" si="73"/>
        <v/>
      </c>
      <c r="J604" s="24">
        <f t="array" ref="J604">IFERROR(INDEX(Attività!$F$2:$F$1000, MATCH(P604, IF(Attività!$B$2:$B$1000=A604, Attività!$C$2:$C$1000), 0)), "")</f>
        <v>0</v>
      </c>
      <c r="K604" s="57" t="str">
        <f t="shared" si="79"/>
        <v/>
      </c>
      <c r="N604" s="62" t="str">
        <f>IF(K604="","",VLOOKUP(K604,StatiLead[],2,FALSE))</f>
        <v/>
      </c>
      <c r="O604" s="63" t="str">
        <f t="shared" si="74"/>
        <v/>
      </c>
      <c r="P604" s="64">
        <f t="array" ref="P604">MAX(IF(Attività!$B$2:$B$1000=A604, Attività!$C$2:$C$1000))</f>
        <v>0</v>
      </c>
      <c r="Q604" s="64" t="str">
        <f t="shared" si="76"/>
        <v/>
      </c>
      <c r="R604" s="64">
        <f t="array" ref="R604">IFERROR(INDEX(Attività!$H$2:$H$1000, MATCH(P604, IF(Attività!$B$2:$B$1000=A604, Attività!$C$2:$C$1000), 0)), "")</f>
        <v>0</v>
      </c>
      <c r="S604" s="64" t="str">
        <f t="shared" si="75"/>
        <v/>
      </c>
      <c r="U604" s="58" t="str">
        <f t="shared" ca="1" si="77"/>
        <v/>
      </c>
      <c r="V604" s="57" t="str">
        <f t="shared" ca="1" si="78"/>
        <v/>
      </c>
    </row>
    <row r="605" spans="1:22" x14ac:dyDescent="0.25">
      <c r="A605" s="57" t="str">
        <f t="shared" si="72"/>
        <v/>
      </c>
      <c r="B605" s="58" t="str">
        <f t="shared" si="73"/>
        <v/>
      </c>
      <c r="J605" s="24">
        <f t="array" ref="J605">IFERROR(INDEX(Attività!$F$2:$F$1000, MATCH(P605, IF(Attività!$B$2:$B$1000=A605, Attività!$C$2:$C$1000), 0)), "")</f>
        <v>0</v>
      </c>
      <c r="K605" s="57" t="str">
        <f t="shared" si="79"/>
        <v/>
      </c>
      <c r="N605" s="62" t="str">
        <f>IF(K605="","",VLOOKUP(K605,StatiLead[],2,FALSE))</f>
        <v/>
      </c>
      <c r="O605" s="63" t="str">
        <f t="shared" si="74"/>
        <v/>
      </c>
      <c r="P605" s="64">
        <f t="array" ref="P605">MAX(IF(Attività!$B$2:$B$1000=A605, Attività!$C$2:$C$1000))</f>
        <v>0</v>
      </c>
      <c r="Q605" s="64" t="str">
        <f t="shared" si="76"/>
        <v/>
      </c>
      <c r="R605" s="64">
        <f t="array" ref="R605">IFERROR(INDEX(Attività!$H$2:$H$1000, MATCH(P605, IF(Attività!$B$2:$B$1000=A605, Attività!$C$2:$C$1000), 0)), "")</f>
        <v>0</v>
      </c>
      <c r="S605" s="64" t="str">
        <f t="shared" si="75"/>
        <v/>
      </c>
      <c r="U605" s="58" t="str">
        <f t="shared" ca="1" si="77"/>
        <v/>
      </c>
      <c r="V605" s="57" t="str">
        <f t="shared" ca="1" si="78"/>
        <v/>
      </c>
    </row>
    <row r="606" spans="1:22" x14ac:dyDescent="0.25">
      <c r="A606" s="57" t="str">
        <f t="shared" si="72"/>
        <v/>
      </c>
      <c r="B606" s="58" t="str">
        <f t="shared" si="73"/>
        <v/>
      </c>
      <c r="J606" s="24">
        <f t="array" ref="J606">IFERROR(INDEX(Attività!$F$2:$F$1000, MATCH(P606, IF(Attività!$B$2:$B$1000=A606, Attività!$C$2:$C$1000), 0)), "")</f>
        <v>0</v>
      </c>
      <c r="K606" s="57" t="str">
        <f t="shared" si="79"/>
        <v/>
      </c>
      <c r="N606" s="62" t="str">
        <f>IF(K606="","",VLOOKUP(K606,StatiLead[],2,FALSE))</f>
        <v/>
      </c>
      <c r="O606" s="63" t="str">
        <f t="shared" si="74"/>
        <v/>
      </c>
      <c r="P606" s="64">
        <f t="array" ref="P606">MAX(IF(Attività!$B$2:$B$1000=A606, Attività!$C$2:$C$1000))</f>
        <v>0</v>
      </c>
      <c r="Q606" s="64" t="str">
        <f t="shared" si="76"/>
        <v/>
      </c>
      <c r="R606" s="64">
        <f t="array" ref="R606">IFERROR(INDEX(Attività!$H$2:$H$1000, MATCH(P606, IF(Attività!$B$2:$B$1000=A606, Attività!$C$2:$C$1000), 0)), "")</f>
        <v>0</v>
      </c>
      <c r="S606" s="64" t="str">
        <f t="shared" si="75"/>
        <v/>
      </c>
      <c r="U606" s="58" t="str">
        <f t="shared" ca="1" si="77"/>
        <v/>
      </c>
      <c r="V606" s="57" t="str">
        <f t="shared" ca="1" si="78"/>
        <v/>
      </c>
    </row>
    <row r="607" spans="1:22" x14ac:dyDescent="0.25">
      <c r="A607" s="57" t="str">
        <f t="shared" si="72"/>
        <v/>
      </c>
      <c r="B607" s="58" t="str">
        <f t="shared" si="73"/>
        <v/>
      </c>
      <c r="J607" s="24">
        <f t="array" ref="J607">IFERROR(INDEX(Attività!$F$2:$F$1000, MATCH(P607, IF(Attività!$B$2:$B$1000=A607, Attività!$C$2:$C$1000), 0)), "")</f>
        <v>0</v>
      </c>
      <c r="K607" s="57" t="str">
        <f t="shared" si="79"/>
        <v/>
      </c>
      <c r="N607" s="62" t="str">
        <f>IF(K607="","",VLOOKUP(K607,StatiLead[],2,FALSE))</f>
        <v/>
      </c>
      <c r="O607" s="63" t="str">
        <f t="shared" si="74"/>
        <v/>
      </c>
      <c r="P607" s="64">
        <f t="array" ref="P607">MAX(IF(Attività!$B$2:$B$1000=A607, Attività!$C$2:$C$1000))</f>
        <v>0</v>
      </c>
      <c r="Q607" s="64" t="str">
        <f t="shared" si="76"/>
        <v/>
      </c>
      <c r="R607" s="64">
        <f t="array" ref="R607">IFERROR(INDEX(Attività!$H$2:$H$1000, MATCH(P607, IF(Attività!$B$2:$B$1000=A607, Attività!$C$2:$C$1000), 0)), "")</f>
        <v>0</v>
      </c>
      <c r="S607" s="64" t="str">
        <f t="shared" si="75"/>
        <v/>
      </c>
      <c r="U607" s="58" t="str">
        <f t="shared" ca="1" si="77"/>
        <v/>
      </c>
      <c r="V607" s="57" t="str">
        <f t="shared" ca="1" si="78"/>
        <v/>
      </c>
    </row>
    <row r="608" spans="1:22" x14ac:dyDescent="0.25">
      <c r="A608" s="57" t="str">
        <f t="shared" si="72"/>
        <v/>
      </c>
      <c r="B608" s="58" t="str">
        <f t="shared" si="73"/>
        <v/>
      </c>
      <c r="J608" s="24">
        <f t="array" ref="J608">IFERROR(INDEX(Attività!$F$2:$F$1000, MATCH(P608, IF(Attività!$B$2:$B$1000=A608, Attività!$C$2:$C$1000), 0)), "")</f>
        <v>0</v>
      </c>
      <c r="K608" s="57" t="str">
        <f t="shared" si="79"/>
        <v/>
      </c>
      <c r="N608" s="62" t="str">
        <f>IF(K608="","",VLOOKUP(K608,StatiLead[],2,FALSE))</f>
        <v/>
      </c>
      <c r="O608" s="63" t="str">
        <f t="shared" si="74"/>
        <v/>
      </c>
      <c r="P608" s="64">
        <f t="array" ref="P608">MAX(IF(Attività!$B$2:$B$1000=A608, Attività!$C$2:$C$1000))</f>
        <v>0</v>
      </c>
      <c r="Q608" s="64" t="str">
        <f t="shared" si="76"/>
        <v/>
      </c>
      <c r="R608" s="64">
        <f t="array" ref="R608">IFERROR(INDEX(Attività!$H$2:$H$1000, MATCH(P608, IF(Attività!$B$2:$B$1000=A608, Attività!$C$2:$C$1000), 0)), "")</f>
        <v>0</v>
      </c>
      <c r="S608" s="64" t="str">
        <f t="shared" si="75"/>
        <v/>
      </c>
      <c r="U608" s="58" t="str">
        <f t="shared" ca="1" si="77"/>
        <v/>
      </c>
      <c r="V608" s="57" t="str">
        <f t="shared" ca="1" si="78"/>
        <v/>
      </c>
    </row>
    <row r="609" spans="1:22" x14ac:dyDescent="0.25">
      <c r="A609" s="57" t="str">
        <f t="shared" si="72"/>
        <v/>
      </c>
      <c r="B609" s="58" t="str">
        <f t="shared" si="73"/>
        <v/>
      </c>
      <c r="J609" s="24">
        <f t="array" ref="J609">IFERROR(INDEX(Attività!$F$2:$F$1000, MATCH(P609, IF(Attività!$B$2:$B$1000=A609, Attività!$C$2:$C$1000), 0)), "")</f>
        <v>0</v>
      </c>
      <c r="K609" s="57" t="str">
        <f t="shared" si="79"/>
        <v/>
      </c>
      <c r="N609" s="62" t="str">
        <f>IF(K609="","",VLOOKUP(K609,StatiLead[],2,FALSE))</f>
        <v/>
      </c>
      <c r="O609" s="63" t="str">
        <f t="shared" si="74"/>
        <v/>
      </c>
      <c r="P609" s="64">
        <f t="array" ref="P609">MAX(IF(Attività!$B$2:$B$1000=A609, Attività!$C$2:$C$1000))</f>
        <v>0</v>
      </c>
      <c r="Q609" s="64" t="str">
        <f t="shared" si="76"/>
        <v/>
      </c>
      <c r="R609" s="64">
        <f t="array" ref="R609">IFERROR(INDEX(Attività!$H$2:$H$1000, MATCH(P609, IF(Attività!$B$2:$B$1000=A609, Attività!$C$2:$C$1000), 0)), "")</f>
        <v>0</v>
      </c>
      <c r="S609" s="64" t="str">
        <f t="shared" si="75"/>
        <v/>
      </c>
      <c r="U609" s="58" t="str">
        <f t="shared" ca="1" si="77"/>
        <v/>
      </c>
      <c r="V609" s="57" t="str">
        <f t="shared" ca="1" si="78"/>
        <v/>
      </c>
    </row>
    <row r="610" spans="1:22" x14ac:dyDescent="0.25">
      <c r="A610" s="57" t="str">
        <f t="shared" si="72"/>
        <v/>
      </c>
      <c r="B610" s="58" t="str">
        <f t="shared" si="73"/>
        <v/>
      </c>
      <c r="J610" s="24">
        <f t="array" ref="J610">IFERROR(INDEX(Attività!$F$2:$F$1000, MATCH(P610, IF(Attività!$B$2:$B$1000=A610, Attività!$C$2:$C$1000), 0)), "")</f>
        <v>0</v>
      </c>
      <c r="K610" s="57" t="str">
        <f t="shared" si="79"/>
        <v/>
      </c>
      <c r="N610" s="62" t="str">
        <f>IF(K610="","",VLOOKUP(K610,StatiLead[],2,FALSE))</f>
        <v/>
      </c>
      <c r="O610" s="63" t="str">
        <f t="shared" si="74"/>
        <v/>
      </c>
      <c r="P610" s="64">
        <f t="array" ref="P610">MAX(IF(Attività!$B$2:$B$1000=A610, Attività!$C$2:$C$1000))</f>
        <v>0</v>
      </c>
      <c r="Q610" s="64" t="str">
        <f t="shared" si="76"/>
        <v/>
      </c>
      <c r="R610" s="64">
        <f t="array" ref="R610">IFERROR(INDEX(Attività!$H$2:$H$1000, MATCH(P610, IF(Attività!$B$2:$B$1000=A610, Attività!$C$2:$C$1000), 0)), "")</f>
        <v>0</v>
      </c>
      <c r="S610" s="64" t="str">
        <f t="shared" si="75"/>
        <v/>
      </c>
      <c r="U610" s="58" t="str">
        <f t="shared" ca="1" si="77"/>
        <v/>
      </c>
      <c r="V610" s="57" t="str">
        <f t="shared" ca="1" si="78"/>
        <v/>
      </c>
    </row>
    <row r="611" spans="1:22" x14ac:dyDescent="0.25">
      <c r="A611" s="57" t="str">
        <f t="shared" si="72"/>
        <v/>
      </c>
      <c r="B611" s="58" t="str">
        <f t="shared" si="73"/>
        <v/>
      </c>
      <c r="J611" s="24">
        <f t="array" ref="J611">IFERROR(INDEX(Attività!$F$2:$F$1000, MATCH(P611, IF(Attività!$B$2:$B$1000=A611, Attività!$C$2:$C$1000), 0)), "")</f>
        <v>0</v>
      </c>
      <c r="K611" s="57" t="str">
        <f t="shared" si="79"/>
        <v/>
      </c>
      <c r="N611" s="62" t="str">
        <f>IF(K611="","",VLOOKUP(K611,StatiLead[],2,FALSE))</f>
        <v/>
      </c>
      <c r="O611" s="63" t="str">
        <f t="shared" si="74"/>
        <v/>
      </c>
      <c r="P611" s="64">
        <f t="array" ref="P611">MAX(IF(Attività!$B$2:$B$1000=A611, Attività!$C$2:$C$1000))</f>
        <v>0</v>
      </c>
      <c r="Q611" s="64" t="str">
        <f t="shared" si="76"/>
        <v/>
      </c>
      <c r="R611" s="64">
        <f t="array" ref="R611">IFERROR(INDEX(Attività!$H$2:$H$1000, MATCH(P611, IF(Attività!$B$2:$B$1000=A611, Attività!$C$2:$C$1000), 0)), "")</f>
        <v>0</v>
      </c>
      <c r="S611" s="64" t="str">
        <f t="shared" si="75"/>
        <v/>
      </c>
      <c r="U611" s="58" t="str">
        <f t="shared" ca="1" si="77"/>
        <v/>
      </c>
      <c r="V611" s="57" t="str">
        <f t="shared" ca="1" si="78"/>
        <v/>
      </c>
    </row>
    <row r="612" spans="1:22" x14ac:dyDescent="0.25">
      <c r="A612" s="57" t="str">
        <f t="shared" si="72"/>
        <v/>
      </c>
      <c r="B612" s="58" t="str">
        <f t="shared" si="73"/>
        <v/>
      </c>
      <c r="J612" s="24">
        <f t="array" ref="J612">IFERROR(INDEX(Attività!$F$2:$F$1000, MATCH(P612, IF(Attività!$B$2:$B$1000=A612, Attività!$C$2:$C$1000), 0)), "")</f>
        <v>0</v>
      </c>
      <c r="K612" s="57" t="str">
        <f t="shared" si="79"/>
        <v/>
      </c>
      <c r="N612" s="62" t="str">
        <f>IF(K612="","",VLOOKUP(K612,StatiLead[],2,FALSE))</f>
        <v/>
      </c>
      <c r="O612" s="63" t="str">
        <f t="shared" si="74"/>
        <v/>
      </c>
      <c r="P612" s="64">
        <f t="array" ref="P612">MAX(IF(Attività!$B$2:$B$1000=A612, Attività!$C$2:$C$1000))</f>
        <v>0</v>
      </c>
      <c r="Q612" s="64" t="str">
        <f t="shared" si="76"/>
        <v/>
      </c>
      <c r="R612" s="64">
        <f t="array" ref="R612">IFERROR(INDEX(Attività!$H$2:$H$1000, MATCH(P612, IF(Attività!$B$2:$B$1000=A612, Attività!$C$2:$C$1000), 0)), "")</f>
        <v>0</v>
      </c>
      <c r="S612" s="64" t="str">
        <f t="shared" si="75"/>
        <v/>
      </c>
      <c r="U612" s="58" t="str">
        <f t="shared" ca="1" si="77"/>
        <v/>
      </c>
      <c r="V612" s="57" t="str">
        <f t="shared" ca="1" si="78"/>
        <v/>
      </c>
    </row>
    <row r="613" spans="1:22" x14ac:dyDescent="0.25">
      <c r="A613" s="57" t="str">
        <f t="shared" si="72"/>
        <v/>
      </c>
      <c r="B613" s="58" t="str">
        <f t="shared" si="73"/>
        <v/>
      </c>
      <c r="J613" s="24">
        <f t="array" ref="J613">IFERROR(INDEX(Attività!$F$2:$F$1000, MATCH(P613, IF(Attività!$B$2:$B$1000=A613, Attività!$C$2:$C$1000), 0)), "")</f>
        <v>0</v>
      </c>
      <c r="K613" s="57" t="str">
        <f t="shared" si="79"/>
        <v/>
      </c>
      <c r="N613" s="62" t="str">
        <f>IF(K613="","",VLOOKUP(K613,StatiLead[],2,FALSE))</f>
        <v/>
      </c>
      <c r="O613" s="63" t="str">
        <f t="shared" si="74"/>
        <v/>
      </c>
      <c r="P613" s="64">
        <f t="array" ref="P613">MAX(IF(Attività!$B$2:$B$1000=A613, Attività!$C$2:$C$1000))</f>
        <v>0</v>
      </c>
      <c r="Q613" s="64" t="str">
        <f t="shared" si="76"/>
        <v/>
      </c>
      <c r="R613" s="64">
        <f t="array" ref="R613">IFERROR(INDEX(Attività!$H$2:$H$1000, MATCH(P613, IF(Attività!$B$2:$B$1000=A613, Attività!$C$2:$C$1000), 0)), "")</f>
        <v>0</v>
      </c>
      <c r="S613" s="64" t="str">
        <f t="shared" si="75"/>
        <v/>
      </c>
      <c r="U613" s="58" t="str">
        <f t="shared" ca="1" si="77"/>
        <v/>
      </c>
      <c r="V613" s="57" t="str">
        <f t="shared" ca="1" si="78"/>
        <v/>
      </c>
    </row>
    <row r="614" spans="1:22" x14ac:dyDescent="0.25">
      <c r="A614" s="57" t="str">
        <f t="shared" si="72"/>
        <v/>
      </c>
      <c r="B614" s="58" t="str">
        <f t="shared" si="73"/>
        <v/>
      </c>
      <c r="J614" s="24">
        <f t="array" ref="J614">IFERROR(INDEX(Attività!$F$2:$F$1000, MATCH(P614, IF(Attività!$B$2:$B$1000=A614, Attività!$C$2:$C$1000), 0)), "")</f>
        <v>0</v>
      </c>
      <c r="K614" s="57" t="str">
        <f t="shared" si="79"/>
        <v/>
      </c>
      <c r="N614" s="62" t="str">
        <f>IF(K614="","",VLOOKUP(K614,StatiLead[],2,FALSE))</f>
        <v/>
      </c>
      <c r="O614" s="63" t="str">
        <f t="shared" si="74"/>
        <v/>
      </c>
      <c r="P614" s="64">
        <f t="array" ref="P614">MAX(IF(Attività!$B$2:$B$1000=A614, Attività!$C$2:$C$1000))</f>
        <v>0</v>
      </c>
      <c r="Q614" s="64" t="str">
        <f t="shared" si="76"/>
        <v/>
      </c>
      <c r="R614" s="64">
        <f t="array" ref="R614">IFERROR(INDEX(Attività!$H$2:$H$1000, MATCH(P614, IF(Attività!$B$2:$B$1000=A614, Attività!$C$2:$C$1000), 0)), "")</f>
        <v>0</v>
      </c>
      <c r="S614" s="64" t="str">
        <f t="shared" si="75"/>
        <v/>
      </c>
      <c r="U614" s="58" t="str">
        <f t="shared" ca="1" si="77"/>
        <v/>
      </c>
      <c r="V614" s="57" t="str">
        <f t="shared" ca="1" si="78"/>
        <v/>
      </c>
    </row>
    <row r="615" spans="1:22" x14ac:dyDescent="0.25">
      <c r="A615" s="57" t="str">
        <f t="shared" si="72"/>
        <v/>
      </c>
      <c r="B615" s="58" t="str">
        <f t="shared" si="73"/>
        <v/>
      </c>
      <c r="J615" s="24">
        <f t="array" ref="J615">IFERROR(INDEX(Attività!$F$2:$F$1000, MATCH(P615, IF(Attività!$B$2:$B$1000=A615, Attività!$C$2:$C$1000), 0)), "")</f>
        <v>0</v>
      </c>
      <c r="K615" s="57" t="str">
        <f t="shared" si="79"/>
        <v/>
      </c>
      <c r="N615" s="62" t="str">
        <f>IF(K615="","",VLOOKUP(K615,StatiLead[],2,FALSE))</f>
        <v/>
      </c>
      <c r="O615" s="63" t="str">
        <f t="shared" si="74"/>
        <v/>
      </c>
      <c r="P615" s="64">
        <f t="array" ref="P615">MAX(IF(Attività!$B$2:$B$1000=A615, Attività!$C$2:$C$1000))</f>
        <v>0</v>
      </c>
      <c r="Q615" s="64" t="str">
        <f t="shared" si="76"/>
        <v/>
      </c>
      <c r="R615" s="64">
        <f t="array" ref="R615">IFERROR(INDEX(Attività!$H$2:$H$1000, MATCH(P615, IF(Attività!$B$2:$B$1000=A615, Attività!$C$2:$C$1000), 0)), "")</f>
        <v>0</v>
      </c>
      <c r="S615" s="64" t="str">
        <f t="shared" si="75"/>
        <v/>
      </c>
      <c r="U615" s="58" t="str">
        <f t="shared" ca="1" si="77"/>
        <v/>
      </c>
      <c r="V615" s="57" t="str">
        <f t="shared" ca="1" si="78"/>
        <v/>
      </c>
    </row>
    <row r="616" spans="1:22" x14ac:dyDescent="0.25">
      <c r="A616" s="57" t="str">
        <f t="shared" si="72"/>
        <v/>
      </c>
      <c r="B616" s="58" t="str">
        <f t="shared" si="73"/>
        <v/>
      </c>
      <c r="J616" s="24">
        <f t="array" ref="J616">IFERROR(INDEX(Attività!$F$2:$F$1000, MATCH(P616, IF(Attività!$B$2:$B$1000=A616, Attività!$C$2:$C$1000), 0)), "")</f>
        <v>0</v>
      </c>
      <c r="K616" s="57" t="str">
        <f t="shared" si="79"/>
        <v/>
      </c>
      <c r="N616" s="62" t="str">
        <f>IF(K616="","",VLOOKUP(K616,StatiLead[],2,FALSE))</f>
        <v/>
      </c>
      <c r="O616" s="63" t="str">
        <f t="shared" si="74"/>
        <v/>
      </c>
      <c r="P616" s="64">
        <f t="array" ref="P616">MAX(IF(Attività!$B$2:$B$1000=A616, Attività!$C$2:$C$1000))</f>
        <v>0</v>
      </c>
      <c r="Q616" s="64" t="str">
        <f t="shared" si="76"/>
        <v/>
      </c>
      <c r="R616" s="64">
        <f t="array" ref="R616">IFERROR(INDEX(Attività!$H$2:$H$1000, MATCH(P616, IF(Attività!$B$2:$B$1000=A616, Attività!$C$2:$C$1000), 0)), "")</f>
        <v>0</v>
      </c>
      <c r="S616" s="64" t="str">
        <f t="shared" si="75"/>
        <v/>
      </c>
      <c r="U616" s="58" t="str">
        <f t="shared" ca="1" si="77"/>
        <v/>
      </c>
      <c r="V616" s="57" t="str">
        <f t="shared" ca="1" si="78"/>
        <v/>
      </c>
    </row>
    <row r="617" spans="1:22" x14ac:dyDescent="0.25">
      <c r="A617" s="57" t="str">
        <f t="shared" si="72"/>
        <v/>
      </c>
      <c r="B617" s="58" t="str">
        <f t="shared" si="73"/>
        <v/>
      </c>
      <c r="J617" s="24">
        <f t="array" ref="J617">IFERROR(INDEX(Attività!$F$2:$F$1000, MATCH(P617, IF(Attività!$B$2:$B$1000=A617, Attività!$C$2:$C$1000), 0)), "")</f>
        <v>0</v>
      </c>
      <c r="K617" s="57" t="str">
        <f t="shared" si="79"/>
        <v/>
      </c>
      <c r="N617" s="62" t="str">
        <f>IF(K617="","",VLOOKUP(K617,StatiLead[],2,FALSE))</f>
        <v/>
      </c>
      <c r="O617" s="63" t="str">
        <f t="shared" si="74"/>
        <v/>
      </c>
      <c r="P617" s="64">
        <f t="array" ref="P617">MAX(IF(Attività!$B$2:$B$1000=A617, Attività!$C$2:$C$1000))</f>
        <v>0</v>
      </c>
      <c r="Q617" s="64" t="str">
        <f t="shared" si="76"/>
        <v/>
      </c>
      <c r="R617" s="64">
        <f t="array" ref="R617">IFERROR(INDEX(Attività!$H$2:$H$1000, MATCH(P617, IF(Attività!$B$2:$B$1000=A617, Attività!$C$2:$C$1000), 0)), "")</f>
        <v>0</v>
      </c>
      <c r="S617" s="64" t="str">
        <f t="shared" si="75"/>
        <v/>
      </c>
      <c r="U617" s="58" t="str">
        <f t="shared" ca="1" si="77"/>
        <v/>
      </c>
      <c r="V617" s="57" t="str">
        <f t="shared" ca="1" si="78"/>
        <v/>
      </c>
    </row>
    <row r="618" spans="1:22" x14ac:dyDescent="0.25">
      <c r="A618" s="57" t="str">
        <f t="shared" si="72"/>
        <v/>
      </c>
      <c r="B618" s="58" t="str">
        <f t="shared" si="73"/>
        <v/>
      </c>
      <c r="J618" s="24">
        <f t="array" ref="J618">IFERROR(INDEX(Attività!$F$2:$F$1000, MATCH(P618, IF(Attività!$B$2:$B$1000=A618, Attività!$C$2:$C$1000), 0)), "")</f>
        <v>0</v>
      </c>
      <c r="K618" s="57" t="str">
        <f t="shared" si="79"/>
        <v/>
      </c>
      <c r="N618" s="62" t="str">
        <f>IF(K618="","",VLOOKUP(K618,StatiLead[],2,FALSE))</f>
        <v/>
      </c>
      <c r="O618" s="63" t="str">
        <f t="shared" si="74"/>
        <v/>
      </c>
      <c r="P618" s="64">
        <f t="array" ref="P618">MAX(IF(Attività!$B$2:$B$1000=A618, Attività!$C$2:$C$1000))</f>
        <v>0</v>
      </c>
      <c r="Q618" s="64" t="str">
        <f t="shared" si="76"/>
        <v/>
      </c>
      <c r="R618" s="64">
        <f t="array" ref="R618">IFERROR(INDEX(Attività!$H$2:$H$1000, MATCH(P618, IF(Attività!$B$2:$B$1000=A618, Attività!$C$2:$C$1000), 0)), "")</f>
        <v>0</v>
      </c>
      <c r="S618" s="64" t="str">
        <f t="shared" si="75"/>
        <v/>
      </c>
      <c r="U618" s="58" t="str">
        <f t="shared" ca="1" si="77"/>
        <v/>
      </c>
      <c r="V618" s="57" t="str">
        <f t="shared" ca="1" si="78"/>
        <v/>
      </c>
    </row>
    <row r="619" spans="1:22" x14ac:dyDescent="0.25">
      <c r="A619" s="57" t="str">
        <f t="shared" si="72"/>
        <v/>
      </c>
      <c r="B619" s="58" t="str">
        <f t="shared" si="73"/>
        <v/>
      </c>
      <c r="J619" s="24">
        <f t="array" ref="J619">IFERROR(INDEX(Attività!$F$2:$F$1000, MATCH(P619, IF(Attività!$B$2:$B$1000=A619, Attività!$C$2:$C$1000), 0)), "")</f>
        <v>0</v>
      </c>
      <c r="K619" s="57" t="str">
        <f t="shared" si="79"/>
        <v/>
      </c>
      <c r="N619" s="62" t="str">
        <f>IF(K619="","",VLOOKUP(K619,StatiLead[],2,FALSE))</f>
        <v/>
      </c>
      <c r="O619" s="63" t="str">
        <f t="shared" si="74"/>
        <v/>
      </c>
      <c r="P619" s="64">
        <f t="array" ref="P619">MAX(IF(Attività!$B$2:$B$1000=A619, Attività!$C$2:$C$1000))</f>
        <v>0</v>
      </c>
      <c r="Q619" s="64" t="str">
        <f t="shared" si="76"/>
        <v/>
      </c>
      <c r="R619" s="64">
        <f t="array" ref="R619">IFERROR(INDEX(Attività!$H$2:$H$1000, MATCH(P619, IF(Attività!$B$2:$B$1000=A619, Attività!$C$2:$C$1000), 0)), "")</f>
        <v>0</v>
      </c>
      <c r="S619" s="64" t="str">
        <f t="shared" si="75"/>
        <v/>
      </c>
      <c r="U619" s="58" t="str">
        <f t="shared" ca="1" si="77"/>
        <v/>
      </c>
      <c r="V619" s="57" t="str">
        <f t="shared" ca="1" si="78"/>
        <v/>
      </c>
    </row>
    <row r="620" spans="1:22" x14ac:dyDescent="0.25">
      <c r="A620" s="57" t="str">
        <f t="shared" si="72"/>
        <v/>
      </c>
      <c r="B620" s="58" t="str">
        <f t="shared" si="73"/>
        <v/>
      </c>
      <c r="J620" s="24">
        <f t="array" ref="J620">IFERROR(INDEX(Attività!$F$2:$F$1000, MATCH(P620, IF(Attività!$B$2:$B$1000=A620, Attività!$C$2:$C$1000), 0)), "")</f>
        <v>0</v>
      </c>
      <c r="K620" s="57" t="str">
        <f t="shared" si="79"/>
        <v/>
      </c>
      <c r="N620" s="62" t="str">
        <f>IF(K620="","",VLOOKUP(K620,StatiLead[],2,FALSE))</f>
        <v/>
      </c>
      <c r="O620" s="63" t="str">
        <f t="shared" si="74"/>
        <v/>
      </c>
      <c r="P620" s="64">
        <f t="array" ref="P620">MAX(IF(Attività!$B$2:$B$1000=A620, Attività!$C$2:$C$1000))</f>
        <v>0</v>
      </c>
      <c r="Q620" s="64" t="str">
        <f t="shared" si="76"/>
        <v/>
      </c>
      <c r="R620" s="64">
        <f t="array" ref="R620">IFERROR(INDEX(Attività!$H$2:$H$1000, MATCH(P620, IF(Attività!$B$2:$B$1000=A620, Attività!$C$2:$C$1000), 0)), "")</f>
        <v>0</v>
      </c>
      <c r="S620" s="64" t="str">
        <f t="shared" si="75"/>
        <v/>
      </c>
      <c r="U620" s="58" t="str">
        <f t="shared" ca="1" si="77"/>
        <v/>
      </c>
      <c r="V620" s="57" t="str">
        <f t="shared" ca="1" si="78"/>
        <v/>
      </c>
    </row>
    <row r="621" spans="1:22" x14ac:dyDescent="0.25">
      <c r="A621" s="57" t="str">
        <f t="shared" si="72"/>
        <v/>
      </c>
      <c r="B621" s="58" t="str">
        <f t="shared" si="73"/>
        <v/>
      </c>
      <c r="J621" s="24">
        <f t="array" ref="J621">IFERROR(INDEX(Attività!$F$2:$F$1000, MATCH(P621, IF(Attività!$B$2:$B$1000=A621, Attività!$C$2:$C$1000), 0)), "")</f>
        <v>0</v>
      </c>
      <c r="K621" s="57" t="str">
        <f t="shared" si="79"/>
        <v/>
      </c>
      <c r="N621" s="62" t="str">
        <f>IF(K621="","",VLOOKUP(K621,StatiLead[],2,FALSE))</f>
        <v/>
      </c>
      <c r="O621" s="63" t="str">
        <f t="shared" si="74"/>
        <v/>
      </c>
      <c r="P621" s="64">
        <f t="array" ref="P621">MAX(IF(Attività!$B$2:$B$1000=A621, Attività!$C$2:$C$1000))</f>
        <v>0</v>
      </c>
      <c r="Q621" s="64" t="str">
        <f t="shared" si="76"/>
        <v/>
      </c>
      <c r="R621" s="64">
        <f t="array" ref="R621">IFERROR(INDEX(Attività!$H$2:$H$1000, MATCH(P621, IF(Attività!$B$2:$B$1000=A621, Attività!$C$2:$C$1000), 0)), "")</f>
        <v>0</v>
      </c>
      <c r="S621" s="64" t="str">
        <f t="shared" si="75"/>
        <v/>
      </c>
      <c r="U621" s="58" t="str">
        <f t="shared" ca="1" si="77"/>
        <v/>
      </c>
      <c r="V621" s="57" t="str">
        <f t="shared" ca="1" si="78"/>
        <v/>
      </c>
    </row>
    <row r="622" spans="1:22" x14ac:dyDescent="0.25">
      <c r="A622" s="57" t="str">
        <f t="shared" si="72"/>
        <v/>
      </c>
      <c r="B622" s="58" t="str">
        <f t="shared" si="73"/>
        <v/>
      </c>
      <c r="J622" s="24">
        <f t="array" ref="J622">IFERROR(INDEX(Attività!$F$2:$F$1000, MATCH(P622, IF(Attività!$B$2:$B$1000=A622, Attività!$C$2:$C$1000), 0)), "")</f>
        <v>0</v>
      </c>
      <c r="K622" s="57" t="str">
        <f t="shared" si="79"/>
        <v/>
      </c>
      <c r="N622" s="62" t="str">
        <f>IF(K622="","",VLOOKUP(K622,StatiLead[],2,FALSE))</f>
        <v/>
      </c>
      <c r="O622" s="63" t="str">
        <f t="shared" si="74"/>
        <v/>
      </c>
      <c r="P622" s="64">
        <f t="array" ref="P622">MAX(IF(Attività!$B$2:$B$1000=A622, Attività!$C$2:$C$1000))</f>
        <v>0</v>
      </c>
      <c r="Q622" s="64" t="str">
        <f t="shared" si="76"/>
        <v/>
      </c>
      <c r="R622" s="64">
        <f t="array" ref="R622">IFERROR(INDEX(Attività!$H$2:$H$1000, MATCH(P622, IF(Attività!$B$2:$B$1000=A622, Attività!$C$2:$C$1000), 0)), "")</f>
        <v>0</v>
      </c>
      <c r="S622" s="64" t="str">
        <f t="shared" si="75"/>
        <v/>
      </c>
      <c r="U622" s="58" t="str">
        <f t="shared" ca="1" si="77"/>
        <v/>
      </c>
      <c r="V622" s="57" t="str">
        <f t="shared" ca="1" si="78"/>
        <v/>
      </c>
    </row>
    <row r="623" spans="1:22" x14ac:dyDescent="0.25">
      <c r="A623" s="57" t="str">
        <f t="shared" si="72"/>
        <v/>
      </c>
      <c r="B623" s="58" t="str">
        <f t="shared" si="73"/>
        <v/>
      </c>
      <c r="J623" s="24">
        <f t="array" ref="J623">IFERROR(INDEX(Attività!$F$2:$F$1000, MATCH(P623, IF(Attività!$B$2:$B$1000=A623, Attività!$C$2:$C$1000), 0)), "")</f>
        <v>0</v>
      </c>
      <c r="K623" s="57" t="str">
        <f t="shared" si="79"/>
        <v/>
      </c>
      <c r="N623" s="62" t="str">
        <f>IF(K623="","",VLOOKUP(K623,StatiLead[],2,FALSE))</f>
        <v/>
      </c>
      <c r="O623" s="63" t="str">
        <f t="shared" si="74"/>
        <v/>
      </c>
      <c r="P623" s="64">
        <f t="array" ref="P623">MAX(IF(Attività!$B$2:$B$1000=A623, Attività!$C$2:$C$1000))</f>
        <v>0</v>
      </c>
      <c r="Q623" s="64" t="str">
        <f t="shared" si="76"/>
        <v/>
      </c>
      <c r="R623" s="64">
        <f t="array" ref="R623">IFERROR(INDEX(Attività!$H$2:$H$1000, MATCH(P623, IF(Attività!$B$2:$B$1000=A623, Attività!$C$2:$C$1000), 0)), "")</f>
        <v>0</v>
      </c>
      <c r="S623" s="64" t="str">
        <f t="shared" si="75"/>
        <v/>
      </c>
      <c r="U623" s="58" t="str">
        <f t="shared" ca="1" si="77"/>
        <v/>
      </c>
      <c r="V623" s="57" t="str">
        <f t="shared" ca="1" si="78"/>
        <v/>
      </c>
    </row>
    <row r="624" spans="1:22" x14ac:dyDescent="0.25">
      <c r="A624" s="57" t="str">
        <f t="shared" si="72"/>
        <v/>
      </c>
      <c r="B624" s="58" t="str">
        <f t="shared" si="73"/>
        <v/>
      </c>
      <c r="J624" s="24">
        <f t="array" ref="J624">IFERROR(INDEX(Attività!$F$2:$F$1000, MATCH(P624, IF(Attività!$B$2:$B$1000=A624, Attività!$C$2:$C$1000), 0)), "")</f>
        <v>0</v>
      </c>
      <c r="K624" s="57" t="str">
        <f t="shared" si="79"/>
        <v/>
      </c>
      <c r="N624" s="62" t="str">
        <f>IF(K624="","",VLOOKUP(K624,StatiLead[],2,FALSE))</f>
        <v/>
      </c>
      <c r="O624" s="63" t="str">
        <f t="shared" si="74"/>
        <v/>
      </c>
      <c r="P624" s="64">
        <f t="array" ref="P624">MAX(IF(Attività!$B$2:$B$1000=A624, Attività!$C$2:$C$1000))</f>
        <v>0</v>
      </c>
      <c r="Q624" s="64" t="str">
        <f t="shared" si="76"/>
        <v/>
      </c>
      <c r="R624" s="64">
        <f t="array" ref="R624">IFERROR(INDEX(Attività!$H$2:$H$1000, MATCH(P624, IF(Attività!$B$2:$B$1000=A624, Attività!$C$2:$C$1000), 0)), "")</f>
        <v>0</v>
      </c>
      <c r="S624" s="64" t="str">
        <f t="shared" si="75"/>
        <v/>
      </c>
      <c r="U624" s="58" t="str">
        <f t="shared" ca="1" si="77"/>
        <v/>
      </c>
      <c r="V624" s="57" t="str">
        <f t="shared" ca="1" si="78"/>
        <v/>
      </c>
    </row>
    <row r="625" spans="1:22" x14ac:dyDescent="0.25">
      <c r="A625" s="57" t="str">
        <f t="shared" si="72"/>
        <v/>
      </c>
      <c r="B625" s="58" t="str">
        <f t="shared" si="73"/>
        <v/>
      </c>
      <c r="J625" s="24">
        <f t="array" ref="J625">IFERROR(INDEX(Attività!$F$2:$F$1000, MATCH(P625, IF(Attività!$B$2:$B$1000=A625, Attività!$C$2:$C$1000), 0)), "")</f>
        <v>0</v>
      </c>
      <c r="K625" s="57" t="str">
        <f t="shared" si="79"/>
        <v/>
      </c>
      <c r="N625" s="62" t="str">
        <f>IF(K625="","",VLOOKUP(K625,StatiLead[],2,FALSE))</f>
        <v/>
      </c>
      <c r="O625" s="63" t="str">
        <f t="shared" si="74"/>
        <v/>
      </c>
      <c r="P625" s="64">
        <f t="array" ref="P625">MAX(IF(Attività!$B$2:$B$1000=A625, Attività!$C$2:$C$1000))</f>
        <v>0</v>
      </c>
      <c r="Q625" s="64" t="str">
        <f t="shared" si="76"/>
        <v/>
      </c>
      <c r="R625" s="64">
        <f t="array" ref="R625">IFERROR(INDEX(Attività!$H$2:$H$1000, MATCH(P625, IF(Attività!$B$2:$B$1000=A625, Attività!$C$2:$C$1000), 0)), "")</f>
        <v>0</v>
      </c>
      <c r="S625" s="64" t="str">
        <f t="shared" si="75"/>
        <v/>
      </c>
      <c r="U625" s="58" t="str">
        <f t="shared" ca="1" si="77"/>
        <v/>
      </c>
      <c r="V625" s="57" t="str">
        <f t="shared" ca="1" si="78"/>
        <v/>
      </c>
    </row>
    <row r="626" spans="1:22" x14ac:dyDescent="0.25">
      <c r="A626" s="57" t="str">
        <f t="shared" si="72"/>
        <v/>
      </c>
      <c r="B626" s="58" t="str">
        <f t="shared" si="73"/>
        <v/>
      </c>
      <c r="J626" s="24">
        <f t="array" ref="J626">IFERROR(INDEX(Attività!$F$2:$F$1000, MATCH(P626, IF(Attività!$B$2:$B$1000=A626, Attività!$C$2:$C$1000), 0)), "")</f>
        <v>0</v>
      </c>
      <c r="K626" s="57" t="str">
        <f t="shared" si="79"/>
        <v/>
      </c>
      <c r="N626" s="62" t="str">
        <f>IF(K626="","",VLOOKUP(K626,StatiLead[],2,FALSE))</f>
        <v/>
      </c>
      <c r="O626" s="63" t="str">
        <f t="shared" si="74"/>
        <v/>
      </c>
      <c r="P626" s="64">
        <f t="array" ref="P626">MAX(IF(Attività!$B$2:$B$1000=A626, Attività!$C$2:$C$1000))</f>
        <v>0</v>
      </c>
      <c r="Q626" s="64" t="str">
        <f t="shared" si="76"/>
        <v/>
      </c>
      <c r="R626" s="64">
        <f t="array" ref="R626">IFERROR(INDEX(Attività!$H$2:$H$1000, MATCH(P626, IF(Attività!$B$2:$B$1000=A626, Attività!$C$2:$C$1000), 0)), "")</f>
        <v>0</v>
      </c>
      <c r="S626" s="64" t="str">
        <f t="shared" si="75"/>
        <v/>
      </c>
      <c r="U626" s="58" t="str">
        <f t="shared" ca="1" si="77"/>
        <v/>
      </c>
      <c r="V626" s="57" t="str">
        <f t="shared" ca="1" si="78"/>
        <v/>
      </c>
    </row>
    <row r="627" spans="1:22" x14ac:dyDescent="0.25">
      <c r="A627" s="57" t="str">
        <f t="shared" si="72"/>
        <v/>
      </c>
      <c r="B627" s="58" t="str">
        <f t="shared" si="73"/>
        <v/>
      </c>
      <c r="J627" s="24">
        <f t="array" ref="J627">IFERROR(INDEX(Attività!$F$2:$F$1000, MATCH(P627, IF(Attività!$B$2:$B$1000=A627, Attività!$C$2:$C$1000), 0)), "")</f>
        <v>0</v>
      </c>
      <c r="K627" s="57" t="str">
        <f t="shared" si="79"/>
        <v/>
      </c>
      <c r="N627" s="62" t="str">
        <f>IF(K627="","",VLOOKUP(K627,StatiLead[],2,FALSE))</f>
        <v/>
      </c>
      <c r="O627" s="63" t="str">
        <f t="shared" si="74"/>
        <v/>
      </c>
      <c r="P627" s="64">
        <f t="array" ref="P627">MAX(IF(Attività!$B$2:$B$1000=A627, Attività!$C$2:$C$1000))</f>
        <v>0</v>
      </c>
      <c r="Q627" s="64" t="str">
        <f t="shared" si="76"/>
        <v/>
      </c>
      <c r="R627" s="64">
        <f t="array" ref="R627">IFERROR(INDEX(Attività!$H$2:$H$1000, MATCH(P627, IF(Attività!$B$2:$B$1000=A627, Attività!$C$2:$C$1000), 0)), "")</f>
        <v>0</v>
      </c>
      <c r="S627" s="64" t="str">
        <f t="shared" si="75"/>
        <v/>
      </c>
      <c r="U627" s="58" t="str">
        <f t="shared" ca="1" si="77"/>
        <v/>
      </c>
      <c r="V627" s="57" t="str">
        <f t="shared" ca="1" si="78"/>
        <v/>
      </c>
    </row>
    <row r="628" spans="1:22" x14ac:dyDescent="0.25">
      <c r="A628" s="57" t="str">
        <f t="shared" si="72"/>
        <v/>
      </c>
      <c r="B628" s="58" t="str">
        <f t="shared" si="73"/>
        <v/>
      </c>
      <c r="J628" s="24">
        <f t="array" ref="J628">IFERROR(INDEX(Attività!$F$2:$F$1000, MATCH(P628, IF(Attività!$B$2:$B$1000=A628, Attività!$C$2:$C$1000), 0)), "")</f>
        <v>0</v>
      </c>
      <c r="K628" s="57" t="str">
        <f t="shared" si="79"/>
        <v/>
      </c>
      <c r="N628" s="62" t="str">
        <f>IF(K628="","",VLOOKUP(K628,StatiLead[],2,FALSE))</f>
        <v/>
      </c>
      <c r="O628" s="63" t="str">
        <f t="shared" si="74"/>
        <v/>
      </c>
      <c r="P628" s="64">
        <f t="array" ref="P628">MAX(IF(Attività!$B$2:$B$1000=A628, Attività!$C$2:$C$1000))</f>
        <v>0</v>
      </c>
      <c r="Q628" s="64" t="str">
        <f t="shared" si="76"/>
        <v/>
      </c>
      <c r="R628" s="64">
        <f t="array" ref="R628">IFERROR(INDEX(Attività!$H$2:$H$1000, MATCH(P628, IF(Attività!$B$2:$B$1000=A628, Attività!$C$2:$C$1000), 0)), "")</f>
        <v>0</v>
      </c>
      <c r="S628" s="64" t="str">
        <f t="shared" si="75"/>
        <v/>
      </c>
      <c r="U628" s="58" t="str">
        <f t="shared" ca="1" si="77"/>
        <v/>
      </c>
      <c r="V628" s="57" t="str">
        <f t="shared" ca="1" si="78"/>
        <v/>
      </c>
    </row>
    <row r="629" spans="1:22" x14ac:dyDescent="0.25">
      <c r="A629" s="57" t="str">
        <f t="shared" si="72"/>
        <v/>
      </c>
      <c r="B629" s="58" t="str">
        <f t="shared" si="73"/>
        <v/>
      </c>
      <c r="J629" s="24">
        <f t="array" ref="J629">IFERROR(INDEX(Attività!$F$2:$F$1000, MATCH(P629, IF(Attività!$B$2:$B$1000=A629, Attività!$C$2:$C$1000), 0)), "")</f>
        <v>0</v>
      </c>
      <c r="K629" s="57" t="str">
        <f t="shared" si="79"/>
        <v/>
      </c>
      <c r="N629" s="62" t="str">
        <f>IF(K629="","",VLOOKUP(K629,StatiLead[],2,FALSE))</f>
        <v/>
      </c>
      <c r="O629" s="63" t="str">
        <f t="shared" si="74"/>
        <v/>
      </c>
      <c r="P629" s="64">
        <f t="array" ref="P629">MAX(IF(Attività!$B$2:$B$1000=A629, Attività!$C$2:$C$1000))</f>
        <v>0</v>
      </c>
      <c r="Q629" s="64" t="str">
        <f t="shared" si="76"/>
        <v/>
      </c>
      <c r="R629" s="64">
        <f t="array" ref="R629">IFERROR(INDEX(Attività!$H$2:$H$1000, MATCH(P629, IF(Attività!$B$2:$B$1000=A629, Attività!$C$2:$C$1000), 0)), "")</f>
        <v>0</v>
      </c>
      <c r="S629" s="64" t="str">
        <f t="shared" si="75"/>
        <v/>
      </c>
      <c r="U629" s="58" t="str">
        <f t="shared" ca="1" si="77"/>
        <v/>
      </c>
      <c r="V629" s="57" t="str">
        <f t="shared" ca="1" si="78"/>
        <v/>
      </c>
    </row>
    <row r="630" spans="1:22" x14ac:dyDescent="0.25">
      <c r="A630" s="57" t="str">
        <f t="shared" si="72"/>
        <v/>
      </c>
      <c r="B630" s="58" t="str">
        <f t="shared" si="73"/>
        <v/>
      </c>
      <c r="J630" s="24">
        <f t="array" ref="J630">IFERROR(INDEX(Attività!$F$2:$F$1000, MATCH(P630, IF(Attività!$B$2:$B$1000=A630, Attività!$C$2:$C$1000), 0)), "")</f>
        <v>0</v>
      </c>
      <c r="K630" s="57" t="str">
        <f t="shared" si="79"/>
        <v/>
      </c>
      <c r="N630" s="62" t="str">
        <f>IF(K630="","",VLOOKUP(K630,StatiLead[],2,FALSE))</f>
        <v/>
      </c>
      <c r="O630" s="63" t="str">
        <f t="shared" si="74"/>
        <v/>
      </c>
      <c r="P630" s="64">
        <f t="array" ref="P630">MAX(IF(Attività!$B$2:$B$1000=A630, Attività!$C$2:$C$1000))</f>
        <v>0</v>
      </c>
      <c r="Q630" s="64" t="str">
        <f t="shared" si="76"/>
        <v/>
      </c>
      <c r="R630" s="64">
        <f t="array" ref="R630">IFERROR(INDEX(Attività!$H$2:$H$1000, MATCH(P630, IF(Attività!$B$2:$B$1000=A630, Attività!$C$2:$C$1000), 0)), "")</f>
        <v>0</v>
      </c>
      <c r="S630" s="64" t="str">
        <f t="shared" si="75"/>
        <v/>
      </c>
      <c r="U630" s="58" t="str">
        <f t="shared" ca="1" si="77"/>
        <v/>
      </c>
      <c r="V630" s="57" t="str">
        <f t="shared" ca="1" si="78"/>
        <v/>
      </c>
    </row>
    <row r="631" spans="1:22" x14ac:dyDescent="0.25">
      <c r="A631" s="57" t="str">
        <f t="shared" si="72"/>
        <v/>
      </c>
      <c r="B631" s="58" t="str">
        <f t="shared" si="73"/>
        <v/>
      </c>
      <c r="J631" s="24">
        <f t="array" ref="J631">IFERROR(INDEX(Attività!$F$2:$F$1000, MATCH(P631, IF(Attività!$B$2:$B$1000=A631, Attività!$C$2:$C$1000), 0)), "")</f>
        <v>0</v>
      </c>
      <c r="K631" s="57" t="str">
        <f t="shared" si="79"/>
        <v/>
      </c>
      <c r="N631" s="62" t="str">
        <f>IF(K631="","",VLOOKUP(K631,StatiLead[],2,FALSE))</f>
        <v/>
      </c>
      <c r="O631" s="63" t="str">
        <f t="shared" si="74"/>
        <v/>
      </c>
      <c r="P631" s="64">
        <f t="array" ref="P631">MAX(IF(Attività!$B$2:$B$1000=A631, Attività!$C$2:$C$1000))</f>
        <v>0</v>
      </c>
      <c r="Q631" s="64" t="str">
        <f t="shared" si="76"/>
        <v/>
      </c>
      <c r="R631" s="64">
        <f t="array" ref="R631">IFERROR(INDEX(Attività!$H$2:$H$1000, MATCH(P631, IF(Attività!$B$2:$B$1000=A631, Attività!$C$2:$C$1000), 0)), "")</f>
        <v>0</v>
      </c>
      <c r="S631" s="64" t="str">
        <f t="shared" si="75"/>
        <v/>
      </c>
      <c r="U631" s="58" t="str">
        <f t="shared" ca="1" si="77"/>
        <v/>
      </c>
      <c r="V631" s="57" t="str">
        <f t="shared" ca="1" si="78"/>
        <v/>
      </c>
    </row>
    <row r="632" spans="1:22" x14ac:dyDescent="0.25">
      <c r="A632" s="57" t="str">
        <f t="shared" si="72"/>
        <v/>
      </c>
      <c r="B632" s="58" t="str">
        <f t="shared" si="73"/>
        <v/>
      </c>
      <c r="J632" s="24">
        <f t="array" ref="J632">IFERROR(INDEX(Attività!$F$2:$F$1000, MATCH(P632, IF(Attività!$B$2:$B$1000=A632, Attività!$C$2:$C$1000), 0)), "")</f>
        <v>0</v>
      </c>
      <c r="K632" s="57" t="str">
        <f t="shared" si="79"/>
        <v/>
      </c>
      <c r="N632" s="62" t="str">
        <f>IF(K632="","",VLOOKUP(K632,StatiLead[],2,FALSE))</f>
        <v/>
      </c>
      <c r="O632" s="63" t="str">
        <f t="shared" si="74"/>
        <v/>
      </c>
      <c r="P632" s="64">
        <f t="array" ref="P632">MAX(IF(Attività!$B$2:$B$1000=A632, Attività!$C$2:$C$1000))</f>
        <v>0</v>
      </c>
      <c r="Q632" s="64" t="str">
        <f t="shared" si="76"/>
        <v/>
      </c>
      <c r="R632" s="64">
        <f t="array" ref="R632">IFERROR(INDEX(Attività!$H$2:$H$1000, MATCH(P632, IF(Attività!$B$2:$B$1000=A632, Attività!$C$2:$C$1000), 0)), "")</f>
        <v>0</v>
      </c>
      <c r="S632" s="64" t="str">
        <f t="shared" si="75"/>
        <v/>
      </c>
      <c r="U632" s="58" t="str">
        <f t="shared" ca="1" si="77"/>
        <v/>
      </c>
      <c r="V632" s="57" t="str">
        <f t="shared" ca="1" si="78"/>
        <v/>
      </c>
    </row>
    <row r="633" spans="1:22" x14ac:dyDescent="0.25">
      <c r="A633" s="57" t="str">
        <f t="shared" si="72"/>
        <v/>
      </c>
      <c r="B633" s="58" t="str">
        <f t="shared" si="73"/>
        <v/>
      </c>
      <c r="J633" s="24">
        <f t="array" ref="J633">IFERROR(INDEX(Attività!$F$2:$F$1000, MATCH(P633, IF(Attività!$B$2:$B$1000=A633, Attività!$C$2:$C$1000), 0)), "")</f>
        <v>0</v>
      </c>
      <c r="K633" s="57" t="str">
        <f t="shared" si="79"/>
        <v/>
      </c>
      <c r="N633" s="62" t="str">
        <f>IF(K633="","",VLOOKUP(K633,StatiLead[],2,FALSE))</f>
        <v/>
      </c>
      <c r="O633" s="63" t="str">
        <f t="shared" si="74"/>
        <v/>
      </c>
      <c r="P633" s="64">
        <f t="array" ref="P633">MAX(IF(Attività!$B$2:$B$1000=A633, Attività!$C$2:$C$1000))</f>
        <v>0</v>
      </c>
      <c r="Q633" s="64" t="str">
        <f t="shared" si="76"/>
        <v/>
      </c>
      <c r="R633" s="64">
        <f t="array" ref="R633">IFERROR(INDEX(Attività!$H$2:$H$1000, MATCH(P633, IF(Attività!$B$2:$B$1000=A633, Attività!$C$2:$C$1000), 0)), "")</f>
        <v>0</v>
      </c>
      <c r="S633" s="64" t="str">
        <f t="shared" si="75"/>
        <v/>
      </c>
      <c r="U633" s="58" t="str">
        <f t="shared" ca="1" si="77"/>
        <v/>
      </c>
      <c r="V633" s="57" t="str">
        <f t="shared" ca="1" si="78"/>
        <v/>
      </c>
    </row>
    <row r="634" spans="1:22" x14ac:dyDescent="0.25">
      <c r="A634" s="57" t="str">
        <f t="shared" si="72"/>
        <v/>
      </c>
      <c r="B634" s="58" t="str">
        <f t="shared" si="73"/>
        <v/>
      </c>
      <c r="J634" s="24">
        <f t="array" ref="J634">IFERROR(INDEX(Attività!$F$2:$F$1000, MATCH(P634, IF(Attività!$B$2:$B$1000=A634, Attività!$C$2:$C$1000), 0)), "")</f>
        <v>0</v>
      </c>
      <c r="K634" s="57" t="str">
        <f t="shared" si="79"/>
        <v/>
      </c>
      <c r="N634" s="62" t="str">
        <f>IF(K634="","",VLOOKUP(K634,StatiLead[],2,FALSE))</f>
        <v/>
      </c>
      <c r="O634" s="63" t="str">
        <f t="shared" si="74"/>
        <v/>
      </c>
      <c r="P634" s="64">
        <f t="array" ref="P634">MAX(IF(Attività!$B$2:$B$1000=A634, Attività!$C$2:$C$1000))</f>
        <v>0</v>
      </c>
      <c r="Q634" s="64" t="str">
        <f t="shared" si="76"/>
        <v/>
      </c>
      <c r="R634" s="64">
        <f t="array" ref="R634">IFERROR(INDEX(Attività!$H$2:$H$1000, MATCH(P634, IF(Attività!$B$2:$B$1000=A634, Attività!$C$2:$C$1000), 0)), "")</f>
        <v>0</v>
      </c>
      <c r="S634" s="64" t="str">
        <f t="shared" si="75"/>
        <v/>
      </c>
      <c r="U634" s="58" t="str">
        <f t="shared" ca="1" si="77"/>
        <v/>
      </c>
      <c r="V634" s="57" t="str">
        <f t="shared" ca="1" si="78"/>
        <v/>
      </c>
    </row>
    <row r="635" spans="1:22" x14ac:dyDescent="0.25">
      <c r="A635" s="57" t="str">
        <f t="shared" si="72"/>
        <v/>
      </c>
      <c r="B635" s="58" t="str">
        <f t="shared" si="73"/>
        <v/>
      </c>
      <c r="J635" s="24">
        <f t="array" ref="J635">IFERROR(INDEX(Attività!$F$2:$F$1000, MATCH(P635, IF(Attività!$B$2:$B$1000=A635, Attività!$C$2:$C$1000), 0)), "")</f>
        <v>0</v>
      </c>
      <c r="K635" s="57" t="str">
        <f t="shared" si="79"/>
        <v/>
      </c>
      <c r="N635" s="62" t="str">
        <f>IF(K635="","",VLOOKUP(K635,StatiLead[],2,FALSE))</f>
        <v/>
      </c>
      <c r="O635" s="63" t="str">
        <f t="shared" si="74"/>
        <v/>
      </c>
      <c r="P635" s="64">
        <f t="array" ref="P635">MAX(IF(Attività!$B$2:$B$1000=A635, Attività!$C$2:$C$1000))</f>
        <v>0</v>
      </c>
      <c r="Q635" s="64" t="str">
        <f t="shared" si="76"/>
        <v/>
      </c>
      <c r="R635" s="64">
        <f t="array" ref="R635">IFERROR(INDEX(Attività!$H$2:$H$1000, MATCH(P635, IF(Attività!$B$2:$B$1000=A635, Attività!$C$2:$C$1000), 0)), "")</f>
        <v>0</v>
      </c>
      <c r="S635" s="64" t="str">
        <f t="shared" si="75"/>
        <v/>
      </c>
      <c r="U635" s="58" t="str">
        <f t="shared" ca="1" si="77"/>
        <v/>
      </c>
      <c r="V635" s="57" t="str">
        <f t="shared" ca="1" si="78"/>
        <v/>
      </c>
    </row>
    <row r="636" spans="1:22" x14ac:dyDescent="0.25">
      <c r="A636" s="57" t="str">
        <f t="shared" si="72"/>
        <v/>
      </c>
      <c r="B636" s="58" t="str">
        <f t="shared" si="73"/>
        <v/>
      </c>
      <c r="J636" s="24">
        <f t="array" ref="J636">IFERROR(INDEX(Attività!$F$2:$F$1000, MATCH(P636, IF(Attività!$B$2:$B$1000=A636, Attività!$C$2:$C$1000), 0)), "")</f>
        <v>0</v>
      </c>
      <c r="K636" s="57" t="str">
        <f t="shared" si="79"/>
        <v/>
      </c>
      <c r="N636" s="62" t="str">
        <f>IF(K636="","",VLOOKUP(K636,StatiLead[],2,FALSE))</f>
        <v/>
      </c>
      <c r="O636" s="63" t="str">
        <f t="shared" si="74"/>
        <v/>
      </c>
      <c r="P636" s="64">
        <f t="array" ref="P636">MAX(IF(Attività!$B$2:$B$1000=A636, Attività!$C$2:$C$1000))</f>
        <v>0</v>
      </c>
      <c r="Q636" s="64" t="str">
        <f t="shared" si="76"/>
        <v/>
      </c>
      <c r="R636" s="64">
        <f t="array" ref="R636">IFERROR(INDEX(Attività!$H$2:$H$1000, MATCH(P636, IF(Attività!$B$2:$B$1000=A636, Attività!$C$2:$C$1000), 0)), "")</f>
        <v>0</v>
      </c>
      <c r="S636" s="64" t="str">
        <f t="shared" si="75"/>
        <v/>
      </c>
      <c r="U636" s="58" t="str">
        <f t="shared" ca="1" si="77"/>
        <v/>
      </c>
      <c r="V636" s="57" t="str">
        <f t="shared" ca="1" si="78"/>
        <v/>
      </c>
    </row>
    <row r="637" spans="1:22" x14ac:dyDescent="0.25">
      <c r="A637" s="57" t="str">
        <f t="shared" si="72"/>
        <v/>
      </c>
      <c r="B637" s="58" t="str">
        <f t="shared" si="73"/>
        <v/>
      </c>
      <c r="J637" s="24">
        <f t="array" ref="J637">IFERROR(INDEX(Attività!$F$2:$F$1000, MATCH(P637, IF(Attività!$B$2:$B$1000=A637, Attività!$C$2:$C$1000), 0)), "")</f>
        <v>0</v>
      </c>
      <c r="K637" s="57" t="str">
        <f t="shared" si="79"/>
        <v/>
      </c>
      <c r="N637" s="62" t="str">
        <f>IF(K637="","",VLOOKUP(K637,StatiLead[],2,FALSE))</f>
        <v/>
      </c>
      <c r="O637" s="63" t="str">
        <f t="shared" si="74"/>
        <v/>
      </c>
      <c r="P637" s="64">
        <f t="array" ref="P637">MAX(IF(Attività!$B$2:$B$1000=A637, Attività!$C$2:$C$1000))</f>
        <v>0</v>
      </c>
      <c r="Q637" s="64" t="str">
        <f t="shared" si="76"/>
        <v/>
      </c>
      <c r="R637" s="64">
        <f t="array" ref="R637">IFERROR(INDEX(Attività!$H$2:$H$1000, MATCH(P637, IF(Attività!$B$2:$B$1000=A637, Attività!$C$2:$C$1000), 0)), "")</f>
        <v>0</v>
      </c>
      <c r="S637" s="64" t="str">
        <f t="shared" si="75"/>
        <v/>
      </c>
      <c r="U637" s="58" t="str">
        <f t="shared" ca="1" si="77"/>
        <v/>
      </c>
      <c r="V637" s="57" t="str">
        <f t="shared" ca="1" si="78"/>
        <v/>
      </c>
    </row>
    <row r="638" spans="1:22" x14ac:dyDescent="0.25">
      <c r="A638" s="57" t="str">
        <f t="shared" si="72"/>
        <v/>
      </c>
      <c r="B638" s="58" t="str">
        <f t="shared" si="73"/>
        <v/>
      </c>
      <c r="J638" s="24">
        <f t="array" ref="J638">IFERROR(INDEX(Attività!$F$2:$F$1000, MATCH(P638, IF(Attività!$B$2:$B$1000=A638, Attività!$C$2:$C$1000), 0)), "")</f>
        <v>0</v>
      </c>
      <c r="K638" s="57" t="str">
        <f t="shared" si="79"/>
        <v/>
      </c>
      <c r="N638" s="62" t="str">
        <f>IF(K638="","",VLOOKUP(K638,StatiLead[],2,FALSE))</f>
        <v/>
      </c>
      <c r="O638" s="63" t="str">
        <f t="shared" si="74"/>
        <v/>
      </c>
      <c r="P638" s="64">
        <f t="array" ref="P638">MAX(IF(Attività!$B$2:$B$1000=A638, Attività!$C$2:$C$1000))</f>
        <v>0</v>
      </c>
      <c r="Q638" s="64" t="str">
        <f t="shared" si="76"/>
        <v/>
      </c>
      <c r="R638" s="64">
        <f t="array" ref="R638">IFERROR(INDEX(Attività!$H$2:$H$1000, MATCH(P638, IF(Attività!$B$2:$B$1000=A638, Attività!$C$2:$C$1000), 0)), "")</f>
        <v>0</v>
      </c>
      <c r="S638" s="64" t="str">
        <f t="shared" si="75"/>
        <v/>
      </c>
      <c r="U638" s="58" t="str">
        <f t="shared" ca="1" si="77"/>
        <v/>
      </c>
      <c r="V638" s="57" t="str">
        <f t="shared" ca="1" si="78"/>
        <v/>
      </c>
    </row>
    <row r="639" spans="1:22" x14ac:dyDescent="0.25">
      <c r="A639" s="57" t="str">
        <f t="shared" si="72"/>
        <v/>
      </c>
      <c r="B639" s="58" t="str">
        <f t="shared" si="73"/>
        <v/>
      </c>
      <c r="J639" s="24">
        <f t="array" ref="J639">IFERROR(INDEX(Attività!$F$2:$F$1000, MATCH(P639, IF(Attività!$B$2:$B$1000=A639, Attività!$C$2:$C$1000), 0)), "")</f>
        <v>0</v>
      </c>
      <c r="K639" s="57" t="str">
        <f t="shared" si="79"/>
        <v/>
      </c>
      <c r="N639" s="62" t="str">
        <f>IF(K639="","",VLOOKUP(K639,StatiLead[],2,FALSE))</f>
        <v/>
      </c>
      <c r="O639" s="63" t="str">
        <f t="shared" si="74"/>
        <v/>
      </c>
      <c r="P639" s="64">
        <f t="array" ref="P639">MAX(IF(Attività!$B$2:$B$1000=A639, Attività!$C$2:$C$1000))</f>
        <v>0</v>
      </c>
      <c r="Q639" s="64" t="str">
        <f t="shared" si="76"/>
        <v/>
      </c>
      <c r="R639" s="64">
        <f t="array" ref="R639">IFERROR(INDEX(Attività!$H$2:$H$1000, MATCH(P639, IF(Attività!$B$2:$B$1000=A639, Attività!$C$2:$C$1000), 0)), "")</f>
        <v>0</v>
      </c>
      <c r="S639" s="64" t="str">
        <f t="shared" si="75"/>
        <v/>
      </c>
      <c r="U639" s="58" t="str">
        <f t="shared" ca="1" si="77"/>
        <v/>
      </c>
      <c r="V639" s="57" t="str">
        <f t="shared" ca="1" si="78"/>
        <v/>
      </c>
    </row>
    <row r="640" spans="1:22" x14ac:dyDescent="0.25">
      <c r="A640" s="57" t="str">
        <f t="shared" si="72"/>
        <v/>
      </c>
      <c r="B640" s="58" t="str">
        <f t="shared" si="73"/>
        <v/>
      </c>
      <c r="J640" s="24">
        <f t="array" ref="J640">IFERROR(INDEX(Attività!$F$2:$F$1000, MATCH(P640, IF(Attività!$B$2:$B$1000=A640, Attività!$C$2:$C$1000), 0)), "")</f>
        <v>0</v>
      </c>
      <c r="K640" s="57" t="str">
        <f t="shared" si="79"/>
        <v/>
      </c>
      <c r="N640" s="62" t="str">
        <f>IF(K640="","",VLOOKUP(K640,StatiLead[],2,FALSE))</f>
        <v/>
      </c>
      <c r="O640" s="63" t="str">
        <f t="shared" si="74"/>
        <v/>
      </c>
      <c r="P640" s="64">
        <f t="array" ref="P640">MAX(IF(Attività!$B$2:$B$1000=A640, Attività!$C$2:$C$1000))</f>
        <v>0</v>
      </c>
      <c r="Q640" s="64" t="str">
        <f t="shared" si="76"/>
        <v/>
      </c>
      <c r="R640" s="64">
        <f t="array" ref="R640">IFERROR(INDEX(Attività!$H$2:$H$1000, MATCH(P640, IF(Attività!$B$2:$B$1000=A640, Attività!$C$2:$C$1000), 0)), "")</f>
        <v>0</v>
      </c>
      <c r="S640" s="64" t="str">
        <f t="shared" si="75"/>
        <v/>
      </c>
      <c r="U640" s="58" t="str">
        <f t="shared" ca="1" si="77"/>
        <v/>
      </c>
      <c r="V640" s="57" t="str">
        <f t="shared" ca="1" si="78"/>
        <v/>
      </c>
    </row>
    <row r="641" spans="1:22" x14ac:dyDescent="0.25">
      <c r="A641" s="57" t="str">
        <f t="shared" si="72"/>
        <v/>
      </c>
      <c r="B641" s="58" t="str">
        <f t="shared" si="73"/>
        <v/>
      </c>
      <c r="J641" s="24">
        <f t="array" ref="J641">IFERROR(INDEX(Attività!$F$2:$F$1000, MATCH(P641, IF(Attività!$B$2:$B$1000=A641, Attività!$C$2:$C$1000), 0)), "")</f>
        <v>0</v>
      </c>
      <c r="K641" s="57" t="str">
        <f t="shared" si="79"/>
        <v/>
      </c>
      <c r="N641" s="62" t="str">
        <f>IF(K641="","",VLOOKUP(K641,StatiLead[],2,FALSE))</f>
        <v/>
      </c>
      <c r="O641" s="63" t="str">
        <f t="shared" si="74"/>
        <v/>
      </c>
      <c r="P641" s="64">
        <f t="array" ref="P641">MAX(IF(Attività!$B$2:$B$1000=A641, Attività!$C$2:$C$1000))</f>
        <v>0</v>
      </c>
      <c r="Q641" s="64" t="str">
        <f t="shared" si="76"/>
        <v/>
      </c>
      <c r="R641" s="64">
        <f t="array" ref="R641">IFERROR(INDEX(Attività!$H$2:$H$1000, MATCH(P641, IF(Attività!$B$2:$B$1000=A641, Attività!$C$2:$C$1000), 0)), "")</f>
        <v>0</v>
      </c>
      <c r="S641" s="64" t="str">
        <f t="shared" si="75"/>
        <v/>
      </c>
      <c r="U641" s="58" t="str">
        <f t="shared" ca="1" si="77"/>
        <v/>
      </c>
      <c r="V641" s="57" t="str">
        <f t="shared" ca="1" si="78"/>
        <v/>
      </c>
    </row>
    <row r="642" spans="1:22" x14ac:dyDescent="0.25">
      <c r="A642" s="57" t="str">
        <f t="shared" si="72"/>
        <v/>
      </c>
      <c r="B642" s="58" t="str">
        <f t="shared" si="73"/>
        <v/>
      </c>
      <c r="J642" s="24">
        <f t="array" ref="J642">IFERROR(INDEX(Attività!$F$2:$F$1000, MATCH(P642, IF(Attività!$B$2:$B$1000=A642, Attività!$C$2:$C$1000), 0)), "")</f>
        <v>0</v>
      </c>
      <c r="K642" s="57" t="str">
        <f t="shared" si="79"/>
        <v/>
      </c>
      <c r="N642" s="62" t="str">
        <f>IF(K642="","",VLOOKUP(K642,StatiLead[],2,FALSE))</f>
        <v/>
      </c>
      <c r="O642" s="63" t="str">
        <f t="shared" si="74"/>
        <v/>
      </c>
      <c r="P642" s="64">
        <f t="array" ref="P642">MAX(IF(Attività!$B$2:$B$1000=A642, Attività!$C$2:$C$1000))</f>
        <v>0</v>
      </c>
      <c r="Q642" s="64" t="str">
        <f t="shared" si="76"/>
        <v/>
      </c>
      <c r="R642" s="64">
        <f t="array" ref="R642">IFERROR(INDEX(Attività!$H$2:$H$1000, MATCH(P642, IF(Attività!$B$2:$B$1000=A642, Attività!$C$2:$C$1000), 0)), "")</f>
        <v>0</v>
      </c>
      <c r="S642" s="64" t="str">
        <f t="shared" si="75"/>
        <v/>
      </c>
      <c r="U642" s="58" t="str">
        <f t="shared" ca="1" si="77"/>
        <v/>
      </c>
      <c r="V642" s="57" t="str">
        <f t="shared" ca="1" si="78"/>
        <v/>
      </c>
    </row>
    <row r="643" spans="1:22" x14ac:dyDescent="0.25">
      <c r="A643" s="57" t="str">
        <f t="shared" ref="A643:A706" si="80">IF(B643="","",CONCATENATE(B643," - ",D643," - ",E643))</f>
        <v/>
      </c>
      <c r="B643" s="58" t="str">
        <f t="shared" ref="B643:B706" si="81">IF(AND(D643="",E643=""),"","L"&amp;TEXT(ROW()-3,"000"))</f>
        <v/>
      </c>
      <c r="J643" s="24">
        <f t="array" ref="J643">IFERROR(INDEX(Attività!$F$2:$F$1000, MATCH(P643, IF(Attività!$B$2:$B$1000=A643, Attività!$C$2:$C$1000), 0)), "")</f>
        <v>0</v>
      </c>
      <c r="K643" s="57" t="str">
        <f t="shared" si="79"/>
        <v/>
      </c>
      <c r="N643" s="62" t="str">
        <f>IF(K643="","",VLOOKUP(K643,StatiLead[],2,FALSE))</f>
        <v/>
      </c>
      <c r="O643" s="63" t="str">
        <f t="shared" ref="O643:O706" si="82">IF(K643="","",M643*N643)</f>
        <v/>
      </c>
      <c r="P643" s="64">
        <f t="array" ref="P643">MAX(IF(Attività!$B$2:$B$1000=A643, Attività!$C$2:$C$1000))</f>
        <v>0</v>
      </c>
      <c r="Q643" s="64" t="str">
        <f t="shared" si="76"/>
        <v/>
      </c>
      <c r="R643" s="64">
        <f t="array" ref="R643">IFERROR(INDEX(Attività!$H$2:$H$1000, MATCH(P643, IF(Attività!$B$2:$B$1000=A643, Attività!$C$2:$C$1000), 0)), "")</f>
        <v>0</v>
      </c>
      <c r="S643" s="64" t="str">
        <f t="shared" ref="S643:S706" si="83">IF(R643=0,"",R643)</f>
        <v/>
      </c>
      <c r="U643" s="58" t="str">
        <f t="shared" ca="1" si="77"/>
        <v/>
      </c>
      <c r="V643" s="57" t="str">
        <f t="shared" ca="1" si="78"/>
        <v/>
      </c>
    </row>
    <row r="644" spans="1:22" x14ac:dyDescent="0.25">
      <c r="A644" s="57" t="str">
        <f t="shared" si="80"/>
        <v/>
      </c>
      <c r="B644" s="58" t="str">
        <f t="shared" si="81"/>
        <v/>
      </c>
      <c r="J644" s="24">
        <f t="array" ref="J644">IFERROR(INDEX(Attività!$F$2:$F$1000, MATCH(P644, IF(Attività!$B$2:$B$1000=A644, Attività!$C$2:$C$1000), 0)), "")</f>
        <v>0</v>
      </c>
      <c r="K644" s="57" t="str">
        <f t="shared" si="79"/>
        <v/>
      </c>
      <c r="N644" s="62" t="str">
        <f>IF(K644="","",VLOOKUP(K644,StatiLead[],2,FALSE))</f>
        <v/>
      </c>
      <c r="O644" s="63" t="str">
        <f t="shared" si="82"/>
        <v/>
      </c>
      <c r="P644" s="64">
        <f t="array" ref="P644">MAX(IF(Attività!$B$2:$B$1000=A644, Attività!$C$2:$C$1000))</f>
        <v>0</v>
      </c>
      <c r="Q644" s="64" t="str">
        <f t="shared" ref="Q644:Q707" si="84">IF(P644=0,"",P644)</f>
        <v/>
      </c>
      <c r="R644" s="64">
        <f t="array" ref="R644">IFERROR(INDEX(Attività!$H$2:$H$1000, MATCH(P644, IF(Attività!$B$2:$B$1000=A644, Attività!$C$2:$C$1000), 0)), "")</f>
        <v>0</v>
      </c>
      <c r="S644" s="64" t="str">
        <f t="shared" si="83"/>
        <v/>
      </c>
      <c r="U644" s="58" t="str">
        <f t="shared" ref="U644:U707" ca="1" si="85">IF(Q644="","",TODAY()-Q644)</f>
        <v/>
      </c>
      <c r="V644" s="57" t="str">
        <f t="shared" ref="V644:V707" ca="1" si="86">IF(S644="","",IF(S644&lt;TODAY(),"FOLLOW-UP SCADUTO",IF(S644=TODAY(),"DA CONTATTARE OGGI",IF(S644&lt;=TODAY()+7,"ENTRO 7 GIORNI","OK"))))</f>
        <v/>
      </c>
    </row>
    <row r="645" spans="1:22" x14ac:dyDescent="0.25">
      <c r="A645" s="57" t="str">
        <f t="shared" si="80"/>
        <v/>
      </c>
      <c r="B645" s="58" t="str">
        <f t="shared" si="81"/>
        <v/>
      </c>
      <c r="J645" s="24">
        <f t="array" ref="J645">IFERROR(INDEX(Attività!$F$2:$F$1000, MATCH(P645, IF(Attività!$B$2:$B$1000=A645, Attività!$C$2:$C$1000), 0)), "")</f>
        <v>0</v>
      </c>
      <c r="K645" s="57" t="str">
        <f t="shared" ref="K645:K708" si="87">IF(B645="","",IF(OR(J645=0,J645=""),"Nuovo",J645))</f>
        <v/>
      </c>
      <c r="N645" s="62" t="str">
        <f>IF(K645="","",VLOOKUP(K645,StatiLead[],2,FALSE))</f>
        <v/>
      </c>
      <c r="O645" s="63" t="str">
        <f t="shared" si="82"/>
        <v/>
      </c>
      <c r="P645" s="64">
        <f t="array" ref="P645">MAX(IF(Attività!$B$2:$B$1000=A645, Attività!$C$2:$C$1000))</f>
        <v>0</v>
      </c>
      <c r="Q645" s="64" t="str">
        <f t="shared" si="84"/>
        <v/>
      </c>
      <c r="R645" s="64">
        <f t="array" ref="R645">IFERROR(INDEX(Attività!$H$2:$H$1000, MATCH(P645, IF(Attività!$B$2:$B$1000=A645, Attività!$C$2:$C$1000), 0)), "")</f>
        <v>0</v>
      </c>
      <c r="S645" s="64" t="str">
        <f t="shared" si="83"/>
        <v/>
      </c>
      <c r="U645" s="58" t="str">
        <f t="shared" ca="1" si="85"/>
        <v/>
      </c>
      <c r="V645" s="57" t="str">
        <f t="shared" ca="1" si="86"/>
        <v/>
      </c>
    </row>
    <row r="646" spans="1:22" x14ac:dyDescent="0.25">
      <c r="A646" s="57" t="str">
        <f t="shared" si="80"/>
        <v/>
      </c>
      <c r="B646" s="58" t="str">
        <f t="shared" si="81"/>
        <v/>
      </c>
      <c r="J646" s="24">
        <f t="array" ref="J646">IFERROR(INDEX(Attività!$F$2:$F$1000, MATCH(P646, IF(Attività!$B$2:$B$1000=A646, Attività!$C$2:$C$1000), 0)), "")</f>
        <v>0</v>
      </c>
      <c r="K646" s="57" t="str">
        <f t="shared" si="87"/>
        <v/>
      </c>
      <c r="N646" s="62" t="str">
        <f>IF(K646="","",VLOOKUP(K646,StatiLead[],2,FALSE))</f>
        <v/>
      </c>
      <c r="O646" s="63" t="str">
        <f t="shared" si="82"/>
        <v/>
      </c>
      <c r="P646" s="64">
        <f t="array" ref="P646">MAX(IF(Attività!$B$2:$B$1000=A646, Attività!$C$2:$C$1000))</f>
        <v>0</v>
      </c>
      <c r="Q646" s="64" t="str">
        <f t="shared" si="84"/>
        <v/>
      </c>
      <c r="R646" s="64">
        <f t="array" ref="R646">IFERROR(INDEX(Attività!$H$2:$H$1000, MATCH(P646, IF(Attività!$B$2:$B$1000=A646, Attività!$C$2:$C$1000), 0)), "")</f>
        <v>0</v>
      </c>
      <c r="S646" s="64" t="str">
        <f t="shared" si="83"/>
        <v/>
      </c>
      <c r="U646" s="58" t="str">
        <f t="shared" ca="1" si="85"/>
        <v/>
      </c>
      <c r="V646" s="57" t="str">
        <f t="shared" ca="1" si="86"/>
        <v/>
      </c>
    </row>
    <row r="647" spans="1:22" x14ac:dyDescent="0.25">
      <c r="A647" s="57" t="str">
        <f t="shared" si="80"/>
        <v/>
      </c>
      <c r="B647" s="58" t="str">
        <f t="shared" si="81"/>
        <v/>
      </c>
      <c r="J647" s="24">
        <f t="array" ref="J647">IFERROR(INDEX(Attività!$F$2:$F$1000, MATCH(P647, IF(Attività!$B$2:$B$1000=A647, Attività!$C$2:$C$1000), 0)), "")</f>
        <v>0</v>
      </c>
      <c r="K647" s="57" t="str">
        <f t="shared" si="87"/>
        <v/>
      </c>
      <c r="N647" s="62" t="str">
        <f>IF(K647="","",VLOOKUP(K647,StatiLead[],2,FALSE))</f>
        <v/>
      </c>
      <c r="O647" s="63" t="str">
        <f t="shared" si="82"/>
        <v/>
      </c>
      <c r="P647" s="64">
        <f t="array" ref="P647">MAX(IF(Attività!$B$2:$B$1000=A647, Attività!$C$2:$C$1000))</f>
        <v>0</v>
      </c>
      <c r="Q647" s="64" t="str">
        <f t="shared" si="84"/>
        <v/>
      </c>
      <c r="R647" s="64">
        <f t="array" ref="R647">IFERROR(INDEX(Attività!$H$2:$H$1000, MATCH(P647, IF(Attività!$B$2:$B$1000=A647, Attività!$C$2:$C$1000), 0)), "")</f>
        <v>0</v>
      </c>
      <c r="S647" s="64" t="str">
        <f t="shared" si="83"/>
        <v/>
      </c>
      <c r="U647" s="58" t="str">
        <f t="shared" ca="1" si="85"/>
        <v/>
      </c>
      <c r="V647" s="57" t="str">
        <f t="shared" ca="1" si="86"/>
        <v/>
      </c>
    </row>
    <row r="648" spans="1:22" x14ac:dyDescent="0.25">
      <c r="A648" s="57" t="str">
        <f t="shared" si="80"/>
        <v/>
      </c>
      <c r="B648" s="58" t="str">
        <f t="shared" si="81"/>
        <v/>
      </c>
      <c r="J648" s="24">
        <f t="array" ref="J648">IFERROR(INDEX(Attività!$F$2:$F$1000, MATCH(P648, IF(Attività!$B$2:$B$1000=A648, Attività!$C$2:$C$1000), 0)), "")</f>
        <v>0</v>
      </c>
      <c r="K648" s="57" t="str">
        <f t="shared" si="87"/>
        <v/>
      </c>
      <c r="N648" s="62" t="str">
        <f>IF(K648="","",VLOOKUP(K648,StatiLead[],2,FALSE))</f>
        <v/>
      </c>
      <c r="O648" s="63" t="str">
        <f t="shared" si="82"/>
        <v/>
      </c>
      <c r="P648" s="64">
        <f t="array" ref="P648">MAX(IF(Attività!$B$2:$B$1000=A648, Attività!$C$2:$C$1000))</f>
        <v>0</v>
      </c>
      <c r="Q648" s="64" t="str">
        <f t="shared" si="84"/>
        <v/>
      </c>
      <c r="R648" s="64">
        <f t="array" ref="R648">IFERROR(INDEX(Attività!$H$2:$H$1000, MATCH(P648, IF(Attività!$B$2:$B$1000=A648, Attività!$C$2:$C$1000), 0)), "")</f>
        <v>0</v>
      </c>
      <c r="S648" s="64" t="str">
        <f t="shared" si="83"/>
        <v/>
      </c>
      <c r="U648" s="58" t="str">
        <f t="shared" ca="1" si="85"/>
        <v/>
      </c>
      <c r="V648" s="57" t="str">
        <f t="shared" ca="1" si="86"/>
        <v/>
      </c>
    </row>
    <row r="649" spans="1:22" x14ac:dyDescent="0.25">
      <c r="A649" s="57" t="str">
        <f t="shared" si="80"/>
        <v/>
      </c>
      <c r="B649" s="58" t="str">
        <f t="shared" si="81"/>
        <v/>
      </c>
      <c r="J649" s="24">
        <f t="array" ref="J649">IFERROR(INDEX(Attività!$F$2:$F$1000, MATCH(P649, IF(Attività!$B$2:$B$1000=A649, Attività!$C$2:$C$1000), 0)), "")</f>
        <v>0</v>
      </c>
      <c r="K649" s="57" t="str">
        <f t="shared" si="87"/>
        <v/>
      </c>
      <c r="N649" s="62" t="str">
        <f>IF(K649="","",VLOOKUP(K649,StatiLead[],2,FALSE))</f>
        <v/>
      </c>
      <c r="O649" s="63" t="str">
        <f t="shared" si="82"/>
        <v/>
      </c>
      <c r="P649" s="64">
        <f t="array" ref="P649">MAX(IF(Attività!$B$2:$B$1000=A649, Attività!$C$2:$C$1000))</f>
        <v>0</v>
      </c>
      <c r="Q649" s="64" t="str">
        <f t="shared" si="84"/>
        <v/>
      </c>
      <c r="R649" s="64">
        <f t="array" ref="R649">IFERROR(INDEX(Attività!$H$2:$H$1000, MATCH(P649, IF(Attività!$B$2:$B$1000=A649, Attività!$C$2:$C$1000), 0)), "")</f>
        <v>0</v>
      </c>
      <c r="S649" s="64" t="str">
        <f t="shared" si="83"/>
        <v/>
      </c>
      <c r="U649" s="58" t="str">
        <f t="shared" ca="1" si="85"/>
        <v/>
      </c>
      <c r="V649" s="57" t="str">
        <f t="shared" ca="1" si="86"/>
        <v/>
      </c>
    </row>
    <row r="650" spans="1:22" x14ac:dyDescent="0.25">
      <c r="A650" s="57" t="str">
        <f t="shared" si="80"/>
        <v/>
      </c>
      <c r="B650" s="58" t="str">
        <f t="shared" si="81"/>
        <v/>
      </c>
      <c r="J650" s="24">
        <f t="array" ref="J650">IFERROR(INDEX(Attività!$F$2:$F$1000, MATCH(P650, IF(Attività!$B$2:$B$1000=A650, Attività!$C$2:$C$1000), 0)), "")</f>
        <v>0</v>
      </c>
      <c r="K650" s="57" t="str">
        <f t="shared" si="87"/>
        <v/>
      </c>
      <c r="N650" s="62" t="str">
        <f>IF(K650="","",VLOOKUP(K650,StatiLead[],2,FALSE))</f>
        <v/>
      </c>
      <c r="O650" s="63" t="str">
        <f t="shared" si="82"/>
        <v/>
      </c>
      <c r="P650" s="64">
        <f t="array" ref="P650">MAX(IF(Attività!$B$2:$B$1000=A650, Attività!$C$2:$C$1000))</f>
        <v>0</v>
      </c>
      <c r="Q650" s="64" t="str">
        <f t="shared" si="84"/>
        <v/>
      </c>
      <c r="R650" s="64">
        <f t="array" ref="R650">IFERROR(INDEX(Attività!$H$2:$H$1000, MATCH(P650, IF(Attività!$B$2:$B$1000=A650, Attività!$C$2:$C$1000), 0)), "")</f>
        <v>0</v>
      </c>
      <c r="S650" s="64" t="str">
        <f t="shared" si="83"/>
        <v/>
      </c>
      <c r="U650" s="58" t="str">
        <f t="shared" ca="1" si="85"/>
        <v/>
      </c>
      <c r="V650" s="57" t="str">
        <f t="shared" ca="1" si="86"/>
        <v/>
      </c>
    </row>
    <row r="651" spans="1:22" x14ac:dyDescent="0.25">
      <c r="A651" s="57" t="str">
        <f t="shared" si="80"/>
        <v/>
      </c>
      <c r="B651" s="58" t="str">
        <f t="shared" si="81"/>
        <v/>
      </c>
      <c r="J651" s="24">
        <f t="array" ref="J651">IFERROR(INDEX(Attività!$F$2:$F$1000, MATCH(P651, IF(Attività!$B$2:$B$1000=A651, Attività!$C$2:$C$1000), 0)), "")</f>
        <v>0</v>
      </c>
      <c r="K651" s="57" t="str">
        <f t="shared" si="87"/>
        <v/>
      </c>
      <c r="N651" s="62" t="str">
        <f>IF(K651="","",VLOOKUP(K651,StatiLead[],2,FALSE))</f>
        <v/>
      </c>
      <c r="O651" s="63" t="str">
        <f t="shared" si="82"/>
        <v/>
      </c>
      <c r="P651" s="64">
        <f t="array" ref="P651">MAX(IF(Attività!$B$2:$B$1000=A651, Attività!$C$2:$C$1000))</f>
        <v>0</v>
      </c>
      <c r="Q651" s="64" t="str">
        <f t="shared" si="84"/>
        <v/>
      </c>
      <c r="R651" s="64">
        <f t="array" ref="R651">IFERROR(INDEX(Attività!$H$2:$H$1000, MATCH(P651, IF(Attività!$B$2:$B$1000=A651, Attività!$C$2:$C$1000), 0)), "")</f>
        <v>0</v>
      </c>
      <c r="S651" s="64" t="str">
        <f t="shared" si="83"/>
        <v/>
      </c>
      <c r="U651" s="58" t="str">
        <f t="shared" ca="1" si="85"/>
        <v/>
      </c>
      <c r="V651" s="57" t="str">
        <f t="shared" ca="1" si="86"/>
        <v/>
      </c>
    </row>
    <row r="652" spans="1:22" x14ac:dyDescent="0.25">
      <c r="A652" s="57" t="str">
        <f t="shared" si="80"/>
        <v/>
      </c>
      <c r="B652" s="58" t="str">
        <f t="shared" si="81"/>
        <v/>
      </c>
      <c r="J652" s="24">
        <f t="array" ref="J652">IFERROR(INDEX(Attività!$F$2:$F$1000, MATCH(P652, IF(Attività!$B$2:$B$1000=A652, Attività!$C$2:$C$1000), 0)), "")</f>
        <v>0</v>
      </c>
      <c r="K652" s="57" t="str">
        <f t="shared" si="87"/>
        <v/>
      </c>
      <c r="N652" s="62" t="str">
        <f>IF(K652="","",VLOOKUP(K652,StatiLead[],2,FALSE))</f>
        <v/>
      </c>
      <c r="O652" s="63" t="str">
        <f t="shared" si="82"/>
        <v/>
      </c>
      <c r="P652" s="64">
        <f t="array" ref="P652">MAX(IF(Attività!$B$2:$B$1000=A652, Attività!$C$2:$C$1000))</f>
        <v>0</v>
      </c>
      <c r="Q652" s="64" t="str">
        <f t="shared" si="84"/>
        <v/>
      </c>
      <c r="R652" s="64">
        <f t="array" ref="R652">IFERROR(INDEX(Attività!$H$2:$H$1000, MATCH(P652, IF(Attività!$B$2:$B$1000=A652, Attività!$C$2:$C$1000), 0)), "")</f>
        <v>0</v>
      </c>
      <c r="S652" s="64" t="str">
        <f t="shared" si="83"/>
        <v/>
      </c>
      <c r="U652" s="58" t="str">
        <f t="shared" ca="1" si="85"/>
        <v/>
      </c>
      <c r="V652" s="57" t="str">
        <f t="shared" ca="1" si="86"/>
        <v/>
      </c>
    </row>
    <row r="653" spans="1:22" x14ac:dyDescent="0.25">
      <c r="A653" s="57" t="str">
        <f t="shared" si="80"/>
        <v/>
      </c>
      <c r="B653" s="58" t="str">
        <f t="shared" si="81"/>
        <v/>
      </c>
      <c r="J653" s="24">
        <f t="array" ref="J653">IFERROR(INDEX(Attività!$F$2:$F$1000, MATCH(P653, IF(Attività!$B$2:$B$1000=A653, Attività!$C$2:$C$1000), 0)), "")</f>
        <v>0</v>
      </c>
      <c r="K653" s="57" t="str">
        <f t="shared" si="87"/>
        <v/>
      </c>
      <c r="N653" s="62" t="str">
        <f>IF(K653="","",VLOOKUP(K653,StatiLead[],2,FALSE))</f>
        <v/>
      </c>
      <c r="O653" s="63" t="str">
        <f t="shared" si="82"/>
        <v/>
      </c>
      <c r="P653" s="64">
        <f t="array" ref="P653">MAX(IF(Attività!$B$2:$B$1000=A653, Attività!$C$2:$C$1000))</f>
        <v>0</v>
      </c>
      <c r="Q653" s="64" t="str">
        <f t="shared" si="84"/>
        <v/>
      </c>
      <c r="R653" s="64">
        <f t="array" ref="R653">IFERROR(INDEX(Attività!$H$2:$H$1000, MATCH(P653, IF(Attività!$B$2:$B$1000=A653, Attività!$C$2:$C$1000), 0)), "")</f>
        <v>0</v>
      </c>
      <c r="S653" s="64" t="str">
        <f t="shared" si="83"/>
        <v/>
      </c>
      <c r="U653" s="58" t="str">
        <f t="shared" ca="1" si="85"/>
        <v/>
      </c>
      <c r="V653" s="57" t="str">
        <f t="shared" ca="1" si="86"/>
        <v/>
      </c>
    </row>
    <row r="654" spans="1:22" x14ac:dyDescent="0.25">
      <c r="A654" s="57" t="str">
        <f t="shared" si="80"/>
        <v/>
      </c>
      <c r="B654" s="58" t="str">
        <f t="shared" si="81"/>
        <v/>
      </c>
      <c r="J654" s="24">
        <f t="array" ref="J654">IFERROR(INDEX(Attività!$F$2:$F$1000, MATCH(P654, IF(Attività!$B$2:$B$1000=A654, Attività!$C$2:$C$1000), 0)), "")</f>
        <v>0</v>
      </c>
      <c r="K654" s="57" t="str">
        <f t="shared" si="87"/>
        <v/>
      </c>
      <c r="N654" s="62" t="str">
        <f>IF(K654="","",VLOOKUP(K654,StatiLead[],2,FALSE))</f>
        <v/>
      </c>
      <c r="O654" s="63" t="str">
        <f t="shared" si="82"/>
        <v/>
      </c>
      <c r="P654" s="64">
        <f t="array" ref="P654">MAX(IF(Attività!$B$2:$B$1000=A654, Attività!$C$2:$C$1000))</f>
        <v>0</v>
      </c>
      <c r="Q654" s="64" t="str">
        <f t="shared" si="84"/>
        <v/>
      </c>
      <c r="R654" s="64">
        <f t="array" ref="R654">IFERROR(INDEX(Attività!$H$2:$H$1000, MATCH(P654, IF(Attività!$B$2:$B$1000=A654, Attività!$C$2:$C$1000), 0)), "")</f>
        <v>0</v>
      </c>
      <c r="S654" s="64" t="str">
        <f t="shared" si="83"/>
        <v/>
      </c>
      <c r="U654" s="58" t="str">
        <f t="shared" ca="1" si="85"/>
        <v/>
      </c>
      <c r="V654" s="57" t="str">
        <f t="shared" ca="1" si="86"/>
        <v/>
      </c>
    </row>
    <row r="655" spans="1:22" x14ac:dyDescent="0.25">
      <c r="A655" s="57" t="str">
        <f t="shared" si="80"/>
        <v/>
      </c>
      <c r="B655" s="58" t="str">
        <f t="shared" si="81"/>
        <v/>
      </c>
      <c r="J655" s="24">
        <f t="array" ref="J655">IFERROR(INDEX(Attività!$F$2:$F$1000, MATCH(P655, IF(Attività!$B$2:$B$1000=A655, Attività!$C$2:$C$1000), 0)), "")</f>
        <v>0</v>
      </c>
      <c r="K655" s="57" t="str">
        <f t="shared" si="87"/>
        <v/>
      </c>
      <c r="N655" s="62" t="str">
        <f>IF(K655="","",VLOOKUP(K655,StatiLead[],2,FALSE))</f>
        <v/>
      </c>
      <c r="O655" s="63" t="str">
        <f t="shared" si="82"/>
        <v/>
      </c>
      <c r="P655" s="64">
        <f t="array" ref="P655">MAX(IF(Attività!$B$2:$B$1000=A655, Attività!$C$2:$C$1000))</f>
        <v>0</v>
      </c>
      <c r="Q655" s="64" t="str">
        <f t="shared" si="84"/>
        <v/>
      </c>
      <c r="R655" s="64">
        <f t="array" ref="R655">IFERROR(INDEX(Attività!$H$2:$H$1000, MATCH(P655, IF(Attività!$B$2:$B$1000=A655, Attività!$C$2:$C$1000), 0)), "")</f>
        <v>0</v>
      </c>
      <c r="S655" s="64" t="str">
        <f t="shared" si="83"/>
        <v/>
      </c>
      <c r="U655" s="58" t="str">
        <f t="shared" ca="1" si="85"/>
        <v/>
      </c>
      <c r="V655" s="57" t="str">
        <f t="shared" ca="1" si="86"/>
        <v/>
      </c>
    </row>
    <row r="656" spans="1:22" x14ac:dyDescent="0.25">
      <c r="A656" s="57" t="str">
        <f t="shared" si="80"/>
        <v/>
      </c>
      <c r="B656" s="58" t="str">
        <f t="shared" si="81"/>
        <v/>
      </c>
      <c r="J656" s="24">
        <f t="array" ref="J656">IFERROR(INDEX(Attività!$F$2:$F$1000, MATCH(P656, IF(Attività!$B$2:$B$1000=A656, Attività!$C$2:$C$1000), 0)), "")</f>
        <v>0</v>
      </c>
      <c r="K656" s="57" t="str">
        <f t="shared" si="87"/>
        <v/>
      </c>
      <c r="N656" s="62" t="str">
        <f>IF(K656="","",VLOOKUP(K656,StatiLead[],2,FALSE))</f>
        <v/>
      </c>
      <c r="O656" s="63" t="str">
        <f t="shared" si="82"/>
        <v/>
      </c>
      <c r="P656" s="64">
        <f t="array" ref="P656">MAX(IF(Attività!$B$2:$B$1000=A656, Attività!$C$2:$C$1000))</f>
        <v>0</v>
      </c>
      <c r="Q656" s="64" t="str">
        <f t="shared" si="84"/>
        <v/>
      </c>
      <c r="R656" s="64">
        <f t="array" ref="R656">IFERROR(INDEX(Attività!$H$2:$H$1000, MATCH(P656, IF(Attività!$B$2:$B$1000=A656, Attività!$C$2:$C$1000), 0)), "")</f>
        <v>0</v>
      </c>
      <c r="S656" s="64" t="str">
        <f t="shared" si="83"/>
        <v/>
      </c>
      <c r="U656" s="58" t="str">
        <f t="shared" ca="1" si="85"/>
        <v/>
      </c>
      <c r="V656" s="57" t="str">
        <f t="shared" ca="1" si="86"/>
        <v/>
      </c>
    </row>
    <row r="657" spans="1:22" x14ac:dyDescent="0.25">
      <c r="A657" s="57" t="str">
        <f t="shared" si="80"/>
        <v/>
      </c>
      <c r="B657" s="58" t="str">
        <f t="shared" si="81"/>
        <v/>
      </c>
      <c r="J657" s="24">
        <f t="array" ref="J657">IFERROR(INDEX(Attività!$F$2:$F$1000, MATCH(P657, IF(Attività!$B$2:$B$1000=A657, Attività!$C$2:$C$1000), 0)), "")</f>
        <v>0</v>
      </c>
      <c r="K657" s="57" t="str">
        <f t="shared" si="87"/>
        <v/>
      </c>
      <c r="N657" s="62" t="str">
        <f>IF(K657="","",VLOOKUP(K657,StatiLead[],2,FALSE))</f>
        <v/>
      </c>
      <c r="O657" s="63" t="str">
        <f t="shared" si="82"/>
        <v/>
      </c>
      <c r="P657" s="64">
        <f t="array" ref="P657">MAX(IF(Attività!$B$2:$B$1000=A657, Attività!$C$2:$C$1000))</f>
        <v>0</v>
      </c>
      <c r="Q657" s="64" t="str">
        <f t="shared" si="84"/>
        <v/>
      </c>
      <c r="R657" s="64">
        <f t="array" ref="R657">IFERROR(INDEX(Attività!$H$2:$H$1000, MATCH(P657, IF(Attività!$B$2:$B$1000=A657, Attività!$C$2:$C$1000), 0)), "")</f>
        <v>0</v>
      </c>
      <c r="S657" s="64" t="str">
        <f t="shared" si="83"/>
        <v/>
      </c>
      <c r="U657" s="58" t="str">
        <f t="shared" ca="1" si="85"/>
        <v/>
      </c>
      <c r="V657" s="57" t="str">
        <f t="shared" ca="1" si="86"/>
        <v/>
      </c>
    </row>
    <row r="658" spans="1:22" x14ac:dyDescent="0.25">
      <c r="A658" s="57" t="str">
        <f t="shared" si="80"/>
        <v/>
      </c>
      <c r="B658" s="58" t="str">
        <f t="shared" si="81"/>
        <v/>
      </c>
      <c r="J658" s="24">
        <f t="array" ref="J658">IFERROR(INDEX(Attività!$F$2:$F$1000, MATCH(P658, IF(Attività!$B$2:$B$1000=A658, Attività!$C$2:$C$1000), 0)), "")</f>
        <v>0</v>
      </c>
      <c r="K658" s="57" t="str">
        <f t="shared" si="87"/>
        <v/>
      </c>
      <c r="N658" s="62" t="str">
        <f>IF(K658="","",VLOOKUP(K658,StatiLead[],2,FALSE))</f>
        <v/>
      </c>
      <c r="O658" s="63" t="str">
        <f t="shared" si="82"/>
        <v/>
      </c>
      <c r="P658" s="64">
        <f t="array" ref="P658">MAX(IF(Attività!$B$2:$B$1000=A658, Attività!$C$2:$C$1000))</f>
        <v>0</v>
      </c>
      <c r="Q658" s="64" t="str">
        <f t="shared" si="84"/>
        <v/>
      </c>
      <c r="R658" s="64">
        <f t="array" ref="R658">IFERROR(INDEX(Attività!$H$2:$H$1000, MATCH(P658, IF(Attività!$B$2:$B$1000=A658, Attività!$C$2:$C$1000), 0)), "")</f>
        <v>0</v>
      </c>
      <c r="S658" s="64" t="str">
        <f t="shared" si="83"/>
        <v/>
      </c>
      <c r="U658" s="58" t="str">
        <f t="shared" ca="1" si="85"/>
        <v/>
      </c>
      <c r="V658" s="57" t="str">
        <f t="shared" ca="1" si="86"/>
        <v/>
      </c>
    </row>
    <row r="659" spans="1:22" x14ac:dyDescent="0.25">
      <c r="A659" s="57" t="str">
        <f t="shared" si="80"/>
        <v/>
      </c>
      <c r="B659" s="58" t="str">
        <f t="shared" si="81"/>
        <v/>
      </c>
      <c r="J659" s="24">
        <f t="array" ref="J659">IFERROR(INDEX(Attività!$F$2:$F$1000, MATCH(P659, IF(Attività!$B$2:$B$1000=A659, Attività!$C$2:$C$1000), 0)), "")</f>
        <v>0</v>
      </c>
      <c r="K659" s="57" t="str">
        <f t="shared" si="87"/>
        <v/>
      </c>
      <c r="N659" s="62" t="str">
        <f>IF(K659="","",VLOOKUP(K659,StatiLead[],2,FALSE))</f>
        <v/>
      </c>
      <c r="O659" s="63" t="str">
        <f t="shared" si="82"/>
        <v/>
      </c>
      <c r="P659" s="64">
        <f t="array" ref="P659">MAX(IF(Attività!$B$2:$B$1000=A659, Attività!$C$2:$C$1000))</f>
        <v>0</v>
      </c>
      <c r="Q659" s="64" t="str">
        <f t="shared" si="84"/>
        <v/>
      </c>
      <c r="R659" s="64">
        <f t="array" ref="R659">IFERROR(INDEX(Attività!$H$2:$H$1000, MATCH(P659, IF(Attività!$B$2:$B$1000=A659, Attività!$C$2:$C$1000), 0)), "")</f>
        <v>0</v>
      </c>
      <c r="S659" s="64" t="str">
        <f t="shared" si="83"/>
        <v/>
      </c>
      <c r="U659" s="58" t="str">
        <f t="shared" ca="1" si="85"/>
        <v/>
      </c>
      <c r="V659" s="57" t="str">
        <f t="shared" ca="1" si="86"/>
        <v/>
      </c>
    </row>
    <row r="660" spans="1:22" x14ac:dyDescent="0.25">
      <c r="A660" s="57" t="str">
        <f t="shared" si="80"/>
        <v/>
      </c>
      <c r="B660" s="58" t="str">
        <f t="shared" si="81"/>
        <v/>
      </c>
      <c r="J660" s="24">
        <f t="array" ref="J660">IFERROR(INDEX(Attività!$F$2:$F$1000, MATCH(P660, IF(Attività!$B$2:$B$1000=A660, Attività!$C$2:$C$1000), 0)), "")</f>
        <v>0</v>
      </c>
      <c r="K660" s="57" t="str">
        <f t="shared" si="87"/>
        <v/>
      </c>
      <c r="N660" s="62" t="str">
        <f>IF(K660="","",VLOOKUP(K660,StatiLead[],2,FALSE))</f>
        <v/>
      </c>
      <c r="O660" s="63" t="str">
        <f t="shared" si="82"/>
        <v/>
      </c>
      <c r="P660" s="64">
        <f t="array" ref="P660">MAX(IF(Attività!$B$2:$B$1000=A660, Attività!$C$2:$C$1000))</f>
        <v>0</v>
      </c>
      <c r="Q660" s="64" t="str">
        <f t="shared" si="84"/>
        <v/>
      </c>
      <c r="R660" s="64">
        <f t="array" ref="R660">IFERROR(INDEX(Attività!$H$2:$H$1000, MATCH(P660, IF(Attività!$B$2:$B$1000=A660, Attività!$C$2:$C$1000), 0)), "")</f>
        <v>0</v>
      </c>
      <c r="S660" s="64" t="str">
        <f t="shared" si="83"/>
        <v/>
      </c>
      <c r="U660" s="58" t="str">
        <f t="shared" ca="1" si="85"/>
        <v/>
      </c>
      <c r="V660" s="57" t="str">
        <f t="shared" ca="1" si="86"/>
        <v/>
      </c>
    </row>
    <row r="661" spans="1:22" x14ac:dyDescent="0.25">
      <c r="A661" s="57" t="str">
        <f t="shared" si="80"/>
        <v/>
      </c>
      <c r="B661" s="58" t="str">
        <f t="shared" si="81"/>
        <v/>
      </c>
      <c r="J661" s="24">
        <f t="array" ref="J661">IFERROR(INDEX(Attività!$F$2:$F$1000, MATCH(P661, IF(Attività!$B$2:$B$1000=A661, Attività!$C$2:$C$1000), 0)), "")</f>
        <v>0</v>
      </c>
      <c r="K661" s="57" t="str">
        <f t="shared" si="87"/>
        <v/>
      </c>
      <c r="N661" s="62" t="str">
        <f>IF(K661="","",VLOOKUP(K661,StatiLead[],2,FALSE))</f>
        <v/>
      </c>
      <c r="O661" s="63" t="str">
        <f t="shared" si="82"/>
        <v/>
      </c>
      <c r="P661" s="64">
        <f t="array" ref="P661">MAX(IF(Attività!$B$2:$B$1000=A661, Attività!$C$2:$C$1000))</f>
        <v>0</v>
      </c>
      <c r="Q661" s="64" t="str">
        <f t="shared" si="84"/>
        <v/>
      </c>
      <c r="R661" s="64">
        <f t="array" ref="R661">IFERROR(INDEX(Attività!$H$2:$H$1000, MATCH(P661, IF(Attività!$B$2:$B$1000=A661, Attività!$C$2:$C$1000), 0)), "")</f>
        <v>0</v>
      </c>
      <c r="S661" s="64" t="str">
        <f t="shared" si="83"/>
        <v/>
      </c>
      <c r="U661" s="58" t="str">
        <f t="shared" ca="1" si="85"/>
        <v/>
      </c>
      <c r="V661" s="57" t="str">
        <f t="shared" ca="1" si="86"/>
        <v/>
      </c>
    </row>
    <row r="662" spans="1:22" x14ac:dyDescent="0.25">
      <c r="A662" s="57" t="str">
        <f t="shared" si="80"/>
        <v/>
      </c>
      <c r="B662" s="58" t="str">
        <f t="shared" si="81"/>
        <v/>
      </c>
      <c r="J662" s="24">
        <f t="array" ref="J662">IFERROR(INDEX(Attività!$F$2:$F$1000, MATCH(P662, IF(Attività!$B$2:$B$1000=A662, Attività!$C$2:$C$1000), 0)), "")</f>
        <v>0</v>
      </c>
      <c r="K662" s="57" t="str">
        <f t="shared" si="87"/>
        <v/>
      </c>
      <c r="N662" s="62" t="str">
        <f>IF(K662="","",VLOOKUP(K662,StatiLead[],2,FALSE))</f>
        <v/>
      </c>
      <c r="O662" s="63" t="str">
        <f t="shared" si="82"/>
        <v/>
      </c>
      <c r="P662" s="64">
        <f t="array" ref="P662">MAX(IF(Attività!$B$2:$B$1000=A662, Attività!$C$2:$C$1000))</f>
        <v>0</v>
      </c>
      <c r="Q662" s="64" t="str">
        <f t="shared" si="84"/>
        <v/>
      </c>
      <c r="R662" s="64">
        <f t="array" ref="R662">IFERROR(INDEX(Attività!$H$2:$H$1000, MATCH(P662, IF(Attività!$B$2:$B$1000=A662, Attività!$C$2:$C$1000), 0)), "")</f>
        <v>0</v>
      </c>
      <c r="S662" s="64" t="str">
        <f t="shared" si="83"/>
        <v/>
      </c>
      <c r="U662" s="58" t="str">
        <f t="shared" ca="1" si="85"/>
        <v/>
      </c>
      <c r="V662" s="57" t="str">
        <f t="shared" ca="1" si="86"/>
        <v/>
      </c>
    </row>
    <row r="663" spans="1:22" x14ac:dyDescent="0.25">
      <c r="A663" s="57" t="str">
        <f t="shared" si="80"/>
        <v/>
      </c>
      <c r="B663" s="58" t="str">
        <f t="shared" si="81"/>
        <v/>
      </c>
      <c r="J663" s="24">
        <f t="array" ref="J663">IFERROR(INDEX(Attività!$F$2:$F$1000, MATCH(P663, IF(Attività!$B$2:$B$1000=A663, Attività!$C$2:$C$1000), 0)), "")</f>
        <v>0</v>
      </c>
      <c r="K663" s="57" t="str">
        <f t="shared" si="87"/>
        <v/>
      </c>
      <c r="N663" s="62" t="str">
        <f>IF(K663="","",VLOOKUP(K663,StatiLead[],2,FALSE))</f>
        <v/>
      </c>
      <c r="O663" s="63" t="str">
        <f t="shared" si="82"/>
        <v/>
      </c>
      <c r="P663" s="64">
        <f t="array" ref="P663">MAX(IF(Attività!$B$2:$B$1000=A663, Attività!$C$2:$C$1000))</f>
        <v>0</v>
      </c>
      <c r="Q663" s="64" t="str">
        <f t="shared" si="84"/>
        <v/>
      </c>
      <c r="R663" s="64">
        <f t="array" ref="R663">IFERROR(INDEX(Attività!$H$2:$H$1000, MATCH(P663, IF(Attività!$B$2:$B$1000=A663, Attività!$C$2:$C$1000), 0)), "")</f>
        <v>0</v>
      </c>
      <c r="S663" s="64" t="str">
        <f t="shared" si="83"/>
        <v/>
      </c>
      <c r="U663" s="58" t="str">
        <f t="shared" ca="1" si="85"/>
        <v/>
      </c>
      <c r="V663" s="57" t="str">
        <f t="shared" ca="1" si="86"/>
        <v/>
      </c>
    </row>
    <row r="664" spans="1:22" x14ac:dyDescent="0.25">
      <c r="A664" s="57" t="str">
        <f t="shared" si="80"/>
        <v/>
      </c>
      <c r="B664" s="58" t="str">
        <f t="shared" si="81"/>
        <v/>
      </c>
      <c r="J664" s="24">
        <f t="array" ref="J664">IFERROR(INDEX(Attività!$F$2:$F$1000, MATCH(P664, IF(Attività!$B$2:$B$1000=A664, Attività!$C$2:$C$1000), 0)), "")</f>
        <v>0</v>
      </c>
      <c r="K664" s="57" t="str">
        <f t="shared" si="87"/>
        <v/>
      </c>
      <c r="N664" s="62" t="str">
        <f>IF(K664="","",VLOOKUP(K664,StatiLead[],2,FALSE))</f>
        <v/>
      </c>
      <c r="O664" s="63" t="str">
        <f t="shared" si="82"/>
        <v/>
      </c>
      <c r="P664" s="64">
        <f t="array" ref="P664">MAX(IF(Attività!$B$2:$B$1000=A664, Attività!$C$2:$C$1000))</f>
        <v>0</v>
      </c>
      <c r="Q664" s="64" t="str">
        <f t="shared" si="84"/>
        <v/>
      </c>
      <c r="R664" s="64">
        <f t="array" ref="R664">IFERROR(INDEX(Attività!$H$2:$H$1000, MATCH(P664, IF(Attività!$B$2:$B$1000=A664, Attività!$C$2:$C$1000), 0)), "")</f>
        <v>0</v>
      </c>
      <c r="S664" s="64" t="str">
        <f t="shared" si="83"/>
        <v/>
      </c>
      <c r="U664" s="58" t="str">
        <f t="shared" ca="1" si="85"/>
        <v/>
      </c>
      <c r="V664" s="57" t="str">
        <f t="shared" ca="1" si="86"/>
        <v/>
      </c>
    </row>
    <row r="665" spans="1:22" x14ac:dyDescent="0.25">
      <c r="A665" s="57" t="str">
        <f t="shared" si="80"/>
        <v/>
      </c>
      <c r="B665" s="58" t="str">
        <f t="shared" si="81"/>
        <v/>
      </c>
      <c r="J665" s="24">
        <f t="array" ref="J665">IFERROR(INDEX(Attività!$F$2:$F$1000, MATCH(P665, IF(Attività!$B$2:$B$1000=A665, Attività!$C$2:$C$1000), 0)), "")</f>
        <v>0</v>
      </c>
      <c r="K665" s="57" t="str">
        <f t="shared" si="87"/>
        <v/>
      </c>
      <c r="N665" s="62" t="str">
        <f>IF(K665="","",VLOOKUP(K665,StatiLead[],2,FALSE))</f>
        <v/>
      </c>
      <c r="O665" s="63" t="str">
        <f t="shared" si="82"/>
        <v/>
      </c>
      <c r="P665" s="64">
        <f t="array" ref="P665">MAX(IF(Attività!$B$2:$B$1000=A665, Attività!$C$2:$C$1000))</f>
        <v>0</v>
      </c>
      <c r="Q665" s="64" t="str">
        <f t="shared" si="84"/>
        <v/>
      </c>
      <c r="R665" s="64">
        <f t="array" ref="R665">IFERROR(INDEX(Attività!$H$2:$H$1000, MATCH(P665, IF(Attività!$B$2:$B$1000=A665, Attività!$C$2:$C$1000), 0)), "")</f>
        <v>0</v>
      </c>
      <c r="S665" s="64" t="str">
        <f t="shared" si="83"/>
        <v/>
      </c>
      <c r="U665" s="58" t="str">
        <f t="shared" ca="1" si="85"/>
        <v/>
      </c>
      <c r="V665" s="57" t="str">
        <f t="shared" ca="1" si="86"/>
        <v/>
      </c>
    </row>
    <row r="666" spans="1:22" x14ac:dyDescent="0.25">
      <c r="A666" s="57" t="str">
        <f t="shared" si="80"/>
        <v/>
      </c>
      <c r="B666" s="58" t="str">
        <f t="shared" si="81"/>
        <v/>
      </c>
      <c r="J666" s="24">
        <f t="array" ref="J666">IFERROR(INDEX(Attività!$F$2:$F$1000, MATCH(P666, IF(Attività!$B$2:$B$1000=A666, Attività!$C$2:$C$1000), 0)), "")</f>
        <v>0</v>
      </c>
      <c r="K666" s="57" t="str">
        <f t="shared" si="87"/>
        <v/>
      </c>
      <c r="N666" s="62" t="str">
        <f>IF(K666="","",VLOOKUP(K666,StatiLead[],2,FALSE))</f>
        <v/>
      </c>
      <c r="O666" s="63" t="str">
        <f t="shared" si="82"/>
        <v/>
      </c>
      <c r="P666" s="64">
        <f t="array" ref="P666">MAX(IF(Attività!$B$2:$B$1000=A666, Attività!$C$2:$C$1000))</f>
        <v>0</v>
      </c>
      <c r="Q666" s="64" t="str">
        <f t="shared" si="84"/>
        <v/>
      </c>
      <c r="R666" s="64">
        <f t="array" ref="R666">IFERROR(INDEX(Attività!$H$2:$H$1000, MATCH(P666, IF(Attività!$B$2:$B$1000=A666, Attività!$C$2:$C$1000), 0)), "")</f>
        <v>0</v>
      </c>
      <c r="S666" s="64" t="str">
        <f t="shared" si="83"/>
        <v/>
      </c>
      <c r="U666" s="58" t="str">
        <f t="shared" ca="1" si="85"/>
        <v/>
      </c>
      <c r="V666" s="57" t="str">
        <f t="shared" ca="1" si="86"/>
        <v/>
      </c>
    </row>
    <row r="667" spans="1:22" x14ac:dyDescent="0.25">
      <c r="A667" s="57" t="str">
        <f t="shared" si="80"/>
        <v/>
      </c>
      <c r="B667" s="58" t="str">
        <f t="shared" si="81"/>
        <v/>
      </c>
      <c r="J667" s="24">
        <f t="array" ref="J667">IFERROR(INDEX(Attività!$F$2:$F$1000, MATCH(P667, IF(Attività!$B$2:$B$1000=A667, Attività!$C$2:$C$1000), 0)), "")</f>
        <v>0</v>
      </c>
      <c r="K667" s="57" t="str">
        <f t="shared" si="87"/>
        <v/>
      </c>
      <c r="N667" s="62" t="str">
        <f>IF(K667="","",VLOOKUP(K667,StatiLead[],2,FALSE))</f>
        <v/>
      </c>
      <c r="O667" s="63" t="str">
        <f t="shared" si="82"/>
        <v/>
      </c>
      <c r="P667" s="64">
        <f t="array" ref="P667">MAX(IF(Attività!$B$2:$B$1000=A667, Attività!$C$2:$C$1000))</f>
        <v>0</v>
      </c>
      <c r="Q667" s="64" t="str">
        <f t="shared" si="84"/>
        <v/>
      </c>
      <c r="R667" s="64">
        <f t="array" ref="R667">IFERROR(INDEX(Attività!$H$2:$H$1000, MATCH(P667, IF(Attività!$B$2:$B$1000=A667, Attività!$C$2:$C$1000), 0)), "")</f>
        <v>0</v>
      </c>
      <c r="S667" s="64" t="str">
        <f t="shared" si="83"/>
        <v/>
      </c>
      <c r="U667" s="58" t="str">
        <f t="shared" ca="1" si="85"/>
        <v/>
      </c>
      <c r="V667" s="57" t="str">
        <f t="shared" ca="1" si="86"/>
        <v/>
      </c>
    </row>
    <row r="668" spans="1:22" x14ac:dyDescent="0.25">
      <c r="A668" s="57" t="str">
        <f t="shared" si="80"/>
        <v/>
      </c>
      <c r="B668" s="58" t="str">
        <f t="shared" si="81"/>
        <v/>
      </c>
      <c r="J668" s="24">
        <f t="array" ref="J668">IFERROR(INDEX(Attività!$F$2:$F$1000, MATCH(P668, IF(Attività!$B$2:$B$1000=A668, Attività!$C$2:$C$1000), 0)), "")</f>
        <v>0</v>
      </c>
      <c r="K668" s="57" t="str">
        <f t="shared" si="87"/>
        <v/>
      </c>
      <c r="N668" s="62" t="str">
        <f>IF(K668="","",VLOOKUP(K668,StatiLead[],2,FALSE))</f>
        <v/>
      </c>
      <c r="O668" s="63" t="str">
        <f t="shared" si="82"/>
        <v/>
      </c>
      <c r="P668" s="64">
        <f t="array" ref="P668">MAX(IF(Attività!$B$2:$B$1000=A668, Attività!$C$2:$C$1000))</f>
        <v>0</v>
      </c>
      <c r="Q668" s="64" t="str">
        <f t="shared" si="84"/>
        <v/>
      </c>
      <c r="R668" s="64">
        <f t="array" ref="R668">IFERROR(INDEX(Attività!$H$2:$H$1000, MATCH(P668, IF(Attività!$B$2:$B$1000=A668, Attività!$C$2:$C$1000), 0)), "")</f>
        <v>0</v>
      </c>
      <c r="S668" s="64" t="str">
        <f t="shared" si="83"/>
        <v/>
      </c>
      <c r="U668" s="58" t="str">
        <f t="shared" ca="1" si="85"/>
        <v/>
      </c>
      <c r="V668" s="57" t="str">
        <f t="shared" ca="1" si="86"/>
        <v/>
      </c>
    </row>
    <row r="669" spans="1:22" x14ac:dyDescent="0.25">
      <c r="A669" s="57" t="str">
        <f t="shared" si="80"/>
        <v/>
      </c>
      <c r="B669" s="58" t="str">
        <f t="shared" si="81"/>
        <v/>
      </c>
      <c r="J669" s="24">
        <f t="array" ref="J669">IFERROR(INDEX(Attività!$F$2:$F$1000, MATCH(P669, IF(Attività!$B$2:$B$1000=A669, Attività!$C$2:$C$1000), 0)), "")</f>
        <v>0</v>
      </c>
      <c r="K669" s="57" t="str">
        <f t="shared" si="87"/>
        <v/>
      </c>
      <c r="N669" s="62" t="str">
        <f>IF(K669="","",VLOOKUP(K669,StatiLead[],2,FALSE))</f>
        <v/>
      </c>
      <c r="O669" s="63" t="str">
        <f t="shared" si="82"/>
        <v/>
      </c>
      <c r="P669" s="64">
        <f t="array" ref="P669">MAX(IF(Attività!$B$2:$B$1000=A669, Attività!$C$2:$C$1000))</f>
        <v>0</v>
      </c>
      <c r="Q669" s="64" t="str">
        <f t="shared" si="84"/>
        <v/>
      </c>
      <c r="R669" s="64">
        <f t="array" ref="R669">IFERROR(INDEX(Attività!$H$2:$H$1000, MATCH(P669, IF(Attività!$B$2:$B$1000=A669, Attività!$C$2:$C$1000), 0)), "")</f>
        <v>0</v>
      </c>
      <c r="S669" s="64" t="str">
        <f t="shared" si="83"/>
        <v/>
      </c>
      <c r="U669" s="58" t="str">
        <f t="shared" ca="1" si="85"/>
        <v/>
      </c>
      <c r="V669" s="57" t="str">
        <f t="shared" ca="1" si="86"/>
        <v/>
      </c>
    </row>
    <row r="670" spans="1:22" x14ac:dyDescent="0.25">
      <c r="A670" s="57" t="str">
        <f t="shared" si="80"/>
        <v/>
      </c>
      <c r="B670" s="58" t="str">
        <f t="shared" si="81"/>
        <v/>
      </c>
      <c r="J670" s="24">
        <f t="array" ref="J670">IFERROR(INDEX(Attività!$F$2:$F$1000, MATCH(P670, IF(Attività!$B$2:$B$1000=A670, Attività!$C$2:$C$1000), 0)), "")</f>
        <v>0</v>
      </c>
      <c r="K670" s="57" t="str">
        <f t="shared" si="87"/>
        <v/>
      </c>
      <c r="N670" s="62" t="str">
        <f>IF(K670="","",VLOOKUP(K670,StatiLead[],2,FALSE))</f>
        <v/>
      </c>
      <c r="O670" s="63" t="str">
        <f t="shared" si="82"/>
        <v/>
      </c>
      <c r="P670" s="64">
        <f t="array" ref="P670">MAX(IF(Attività!$B$2:$B$1000=A670, Attività!$C$2:$C$1000))</f>
        <v>0</v>
      </c>
      <c r="Q670" s="64" t="str">
        <f t="shared" si="84"/>
        <v/>
      </c>
      <c r="R670" s="64">
        <f t="array" ref="R670">IFERROR(INDEX(Attività!$H$2:$H$1000, MATCH(P670, IF(Attività!$B$2:$B$1000=A670, Attività!$C$2:$C$1000), 0)), "")</f>
        <v>0</v>
      </c>
      <c r="S670" s="64" t="str">
        <f t="shared" si="83"/>
        <v/>
      </c>
      <c r="U670" s="58" t="str">
        <f t="shared" ca="1" si="85"/>
        <v/>
      </c>
      <c r="V670" s="57" t="str">
        <f t="shared" ca="1" si="86"/>
        <v/>
      </c>
    </row>
    <row r="671" spans="1:22" x14ac:dyDescent="0.25">
      <c r="A671" s="57" t="str">
        <f t="shared" si="80"/>
        <v/>
      </c>
      <c r="B671" s="58" t="str">
        <f t="shared" si="81"/>
        <v/>
      </c>
      <c r="J671" s="24">
        <f t="array" ref="J671">IFERROR(INDEX(Attività!$F$2:$F$1000, MATCH(P671, IF(Attività!$B$2:$B$1000=A671, Attività!$C$2:$C$1000), 0)), "")</f>
        <v>0</v>
      </c>
      <c r="K671" s="57" t="str">
        <f t="shared" si="87"/>
        <v/>
      </c>
      <c r="N671" s="62" t="str">
        <f>IF(K671="","",VLOOKUP(K671,StatiLead[],2,FALSE))</f>
        <v/>
      </c>
      <c r="O671" s="63" t="str">
        <f t="shared" si="82"/>
        <v/>
      </c>
      <c r="P671" s="64">
        <f t="array" ref="P671">MAX(IF(Attività!$B$2:$B$1000=A671, Attività!$C$2:$C$1000))</f>
        <v>0</v>
      </c>
      <c r="Q671" s="64" t="str">
        <f t="shared" si="84"/>
        <v/>
      </c>
      <c r="R671" s="64">
        <f t="array" ref="R671">IFERROR(INDEX(Attività!$H$2:$H$1000, MATCH(P671, IF(Attività!$B$2:$B$1000=A671, Attività!$C$2:$C$1000), 0)), "")</f>
        <v>0</v>
      </c>
      <c r="S671" s="64" t="str">
        <f t="shared" si="83"/>
        <v/>
      </c>
      <c r="U671" s="58" t="str">
        <f t="shared" ca="1" si="85"/>
        <v/>
      </c>
      <c r="V671" s="57" t="str">
        <f t="shared" ca="1" si="86"/>
        <v/>
      </c>
    </row>
    <row r="672" spans="1:22" x14ac:dyDescent="0.25">
      <c r="A672" s="57" t="str">
        <f t="shared" si="80"/>
        <v/>
      </c>
      <c r="B672" s="58" t="str">
        <f t="shared" si="81"/>
        <v/>
      </c>
      <c r="J672" s="24">
        <f t="array" ref="J672">IFERROR(INDEX(Attività!$F$2:$F$1000, MATCH(P672, IF(Attività!$B$2:$B$1000=A672, Attività!$C$2:$C$1000), 0)), "")</f>
        <v>0</v>
      </c>
      <c r="K672" s="57" t="str">
        <f t="shared" si="87"/>
        <v/>
      </c>
      <c r="N672" s="62" t="str">
        <f>IF(K672="","",VLOOKUP(K672,StatiLead[],2,FALSE))</f>
        <v/>
      </c>
      <c r="O672" s="63" t="str">
        <f t="shared" si="82"/>
        <v/>
      </c>
      <c r="P672" s="64">
        <f t="array" ref="P672">MAX(IF(Attività!$B$2:$B$1000=A672, Attività!$C$2:$C$1000))</f>
        <v>0</v>
      </c>
      <c r="Q672" s="64" t="str">
        <f t="shared" si="84"/>
        <v/>
      </c>
      <c r="R672" s="64">
        <f t="array" ref="R672">IFERROR(INDEX(Attività!$H$2:$H$1000, MATCH(P672, IF(Attività!$B$2:$B$1000=A672, Attività!$C$2:$C$1000), 0)), "")</f>
        <v>0</v>
      </c>
      <c r="S672" s="64" t="str">
        <f t="shared" si="83"/>
        <v/>
      </c>
      <c r="U672" s="58" t="str">
        <f t="shared" ca="1" si="85"/>
        <v/>
      </c>
      <c r="V672" s="57" t="str">
        <f t="shared" ca="1" si="86"/>
        <v/>
      </c>
    </row>
    <row r="673" spans="1:22" x14ac:dyDescent="0.25">
      <c r="A673" s="57" t="str">
        <f t="shared" si="80"/>
        <v/>
      </c>
      <c r="B673" s="58" t="str">
        <f t="shared" si="81"/>
        <v/>
      </c>
      <c r="J673" s="24">
        <f t="array" ref="J673">IFERROR(INDEX(Attività!$F$2:$F$1000, MATCH(P673, IF(Attività!$B$2:$B$1000=A673, Attività!$C$2:$C$1000), 0)), "")</f>
        <v>0</v>
      </c>
      <c r="K673" s="57" t="str">
        <f t="shared" si="87"/>
        <v/>
      </c>
      <c r="N673" s="62" t="str">
        <f>IF(K673="","",VLOOKUP(K673,StatiLead[],2,FALSE))</f>
        <v/>
      </c>
      <c r="O673" s="63" t="str">
        <f t="shared" si="82"/>
        <v/>
      </c>
      <c r="P673" s="64">
        <f t="array" ref="P673">MAX(IF(Attività!$B$2:$B$1000=A673, Attività!$C$2:$C$1000))</f>
        <v>0</v>
      </c>
      <c r="Q673" s="64" t="str">
        <f t="shared" si="84"/>
        <v/>
      </c>
      <c r="R673" s="64">
        <f t="array" ref="R673">IFERROR(INDEX(Attività!$H$2:$H$1000, MATCH(P673, IF(Attività!$B$2:$B$1000=A673, Attività!$C$2:$C$1000), 0)), "")</f>
        <v>0</v>
      </c>
      <c r="S673" s="64" t="str">
        <f t="shared" si="83"/>
        <v/>
      </c>
      <c r="U673" s="58" t="str">
        <f t="shared" ca="1" si="85"/>
        <v/>
      </c>
      <c r="V673" s="57" t="str">
        <f t="shared" ca="1" si="86"/>
        <v/>
      </c>
    </row>
    <row r="674" spans="1:22" x14ac:dyDescent="0.25">
      <c r="A674" s="57" t="str">
        <f t="shared" si="80"/>
        <v/>
      </c>
      <c r="B674" s="58" t="str">
        <f t="shared" si="81"/>
        <v/>
      </c>
      <c r="J674" s="24">
        <f t="array" ref="J674">IFERROR(INDEX(Attività!$F$2:$F$1000, MATCH(P674, IF(Attività!$B$2:$B$1000=A674, Attività!$C$2:$C$1000), 0)), "")</f>
        <v>0</v>
      </c>
      <c r="K674" s="57" t="str">
        <f t="shared" si="87"/>
        <v/>
      </c>
      <c r="N674" s="62" t="str">
        <f>IF(K674="","",VLOOKUP(K674,StatiLead[],2,FALSE))</f>
        <v/>
      </c>
      <c r="O674" s="63" t="str">
        <f t="shared" si="82"/>
        <v/>
      </c>
      <c r="P674" s="64">
        <f t="array" ref="P674">MAX(IF(Attività!$B$2:$B$1000=A674, Attività!$C$2:$C$1000))</f>
        <v>0</v>
      </c>
      <c r="Q674" s="64" t="str">
        <f t="shared" si="84"/>
        <v/>
      </c>
      <c r="R674" s="64">
        <f t="array" ref="R674">IFERROR(INDEX(Attività!$H$2:$H$1000, MATCH(P674, IF(Attività!$B$2:$B$1000=A674, Attività!$C$2:$C$1000), 0)), "")</f>
        <v>0</v>
      </c>
      <c r="S674" s="64" t="str">
        <f t="shared" si="83"/>
        <v/>
      </c>
      <c r="U674" s="58" t="str">
        <f t="shared" ca="1" si="85"/>
        <v/>
      </c>
      <c r="V674" s="57" t="str">
        <f t="shared" ca="1" si="86"/>
        <v/>
      </c>
    </row>
    <row r="675" spans="1:22" x14ac:dyDescent="0.25">
      <c r="A675" s="57" t="str">
        <f t="shared" si="80"/>
        <v/>
      </c>
      <c r="B675" s="58" t="str">
        <f t="shared" si="81"/>
        <v/>
      </c>
      <c r="J675" s="24">
        <f t="array" ref="J675">IFERROR(INDEX(Attività!$F$2:$F$1000, MATCH(P675, IF(Attività!$B$2:$B$1000=A675, Attività!$C$2:$C$1000), 0)), "")</f>
        <v>0</v>
      </c>
      <c r="K675" s="57" t="str">
        <f t="shared" si="87"/>
        <v/>
      </c>
      <c r="N675" s="62" t="str">
        <f>IF(K675="","",VLOOKUP(K675,StatiLead[],2,FALSE))</f>
        <v/>
      </c>
      <c r="O675" s="63" t="str">
        <f t="shared" si="82"/>
        <v/>
      </c>
      <c r="P675" s="64">
        <f t="array" ref="P675">MAX(IF(Attività!$B$2:$B$1000=A675, Attività!$C$2:$C$1000))</f>
        <v>0</v>
      </c>
      <c r="Q675" s="64" t="str">
        <f t="shared" si="84"/>
        <v/>
      </c>
      <c r="R675" s="64">
        <f t="array" ref="R675">IFERROR(INDEX(Attività!$H$2:$H$1000, MATCH(P675, IF(Attività!$B$2:$B$1000=A675, Attività!$C$2:$C$1000), 0)), "")</f>
        <v>0</v>
      </c>
      <c r="S675" s="64" t="str">
        <f t="shared" si="83"/>
        <v/>
      </c>
      <c r="U675" s="58" t="str">
        <f t="shared" ca="1" si="85"/>
        <v/>
      </c>
      <c r="V675" s="57" t="str">
        <f t="shared" ca="1" si="86"/>
        <v/>
      </c>
    </row>
    <row r="676" spans="1:22" x14ac:dyDescent="0.25">
      <c r="A676" s="57" t="str">
        <f t="shared" si="80"/>
        <v/>
      </c>
      <c r="B676" s="58" t="str">
        <f t="shared" si="81"/>
        <v/>
      </c>
      <c r="J676" s="24">
        <f t="array" ref="J676">IFERROR(INDEX(Attività!$F$2:$F$1000, MATCH(P676, IF(Attività!$B$2:$B$1000=A676, Attività!$C$2:$C$1000), 0)), "")</f>
        <v>0</v>
      </c>
      <c r="K676" s="57" t="str">
        <f t="shared" si="87"/>
        <v/>
      </c>
      <c r="N676" s="62" t="str">
        <f>IF(K676="","",VLOOKUP(K676,StatiLead[],2,FALSE))</f>
        <v/>
      </c>
      <c r="O676" s="63" t="str">
        <f t="shared" si="82"/>
        <v/>
      </c>
      <c r="P676" s="64">
        <f t="array" ref="P676">MAX(IF(Attività!$B$2:$B$1000=A676, Attività!$C$2:$C$1000))</f>
        <v>0</v>
      </c>
      <c r="Q676" s="64" t="str">
        <f t="shared" si="84"/>
        <v/>
      </c>
      <c r="R676" s="64">
        <f t="array" ref="R676">IFERROR(INDEX(Attività!$H$2:$H$1000, MATCH(P676, IF(Attività!$B$2:$B$1000=A676, Attività!$C$2:$C$1000), 0)), "")</f>
        <v>0</v>
      </c>
      <c r="S676" s="64" t="str">
        <f t="shared" si="83"/>
        <v/>
      </c>
      <c r="U676" s="58" t="str">
        <f t="shared" ca="1" si="85"/>
        <v/>
      </c>
      <c r="V676" s="57" t="str">
        <f t="shared" ca="1" si="86"/>
        <v/>
      </c>
    </row>
    <row r="677" spans="1:22" x14ac:dyDescent="0.25">
      <c r="A677" s="57" t="str">
        <f t="shared" si="80"/>
        <v/>
      </c>
      <c r="B677" s="58" t="str">
        <f t="shared" si="81"/>
        <v/>
      </c>
      <c r="J677" s="24">
        <f t="array" ref="J677">IFERROR(INDEX(Attività!$F$2:$F$1000, MATCH(P677, IF(Attività!$B$2:$B$1000=A677, Attività!$C$2:$C$1000), 0)), "")</f>
        <v>0</v>
      </c>
      <c r="K677" s="57" t="str">
        <f t="shared" si="87"/>
        <v/>
      </c>
      <c r="N677" s="62" t="str">
        <f>IF(K677="","",VLOOKUP(K677,StatiLead[],2,FALSE))</f>
        <v/>
      </c>
      <c r="O677" s="63" t="str">
        <f t="shared" si="82"/>
        <v/>
      </c>
      <c r="P677" s="64">
        <f t="array" ref="P677">MAX(IF(Attività!$B$2:$B$1000=A677, Attività!$C$2:$C$1000))</f>
        <v>0</v>
      </c>
      <c r="Q677" s="64" t="str">
        <f t="shared" si="84"/>
        <v/>
      </c>
      <c r="R677" s="64">
        <f t="array" ref="R677">IFERROR(INDEX(Attività!$H$2:$H$1000, MATCH(P677, IF(Attività!$B$2:$B$1000=A677, Attività!$C$2:$C$1000), 0)), "")</f>
        <v>0</v>
      </c>
      <c r="S677" s="64" t="str">
        <f t="shared" si="83"/>
        <v/>
      </c>
      <c r="U677" s="58" t="str">
        <f t="shared" ca="1" si="85"/>
        <v/>
      </c>
      <c r="V677" s="57" t="str">
        <f t="shared" ca="1" si="86"/>
        <v/>
      </c>
    </row>
    <row r="678" spans="1:22" x14ac:dyDescent="0.25">
      <c r="A678" s="57" t="str">
        <f t="shared" si="80"/>
        <v/>
      </c>
      <c r="B678" s="58" t="str">
        <f t="shared" si="81"/>
        <v/>
      </c>
      <c r="J678" s="24">
        <f t="array" ref="J678">IFERROR(INDEX(Attività!$F$2:$F$1000, MATCH(P678, IF(Attività!$B$2:$B$1000=A678, Attività!$C$2:$C$1000), 0)), "")</f>
        <v>0</v>
      </c>
      <c r="K678" s="57" t="str">
        <f t="shared" si="87"/>
        <v/>
      </c>
      <c r="N678" s="62" t="str">
        <f>IF(K678="","",VLOOKUP(K678,StatiLead[],2,FALSE))</f>
        <v/>
      </c>
      <c r="O678" s="63" t="str">
        <f t="shared" si="82"/>
        <v/>
      </c>
      <c r="P678" s="64">
        <f t="array" ref="P678">MAX(IF(Attività!$B$2:$B$1000=A678, Attività!$C$2:$C$1000))</f>
        <v>0</v>
      </c>
      <c r="Q678" s="64" t="str">
        <f t="shared" si="84"/>
        <v/>
      </c>
      <c r="R678" s="64">
        <f t="array" ref="R678">IFERROR(INDEX(Attività!$H$2:$H$1000, MATCH(P678, IF(Attività!$B$2:$B$1000=A678, Attività!$C$2:$C$1000), 0)), "")</f>
        <v>0</v>
      </c>
      <c r="S678" s="64" t="str">
        <f t="shared" si="83"/>
        <v/>
      </c>
      <c r="U678" s="58" t="str">
        <f t="shared" ca="1" si="85"/>
        <v/>
      </c>
      <c r="V678" s="57" t="str">
        <f t="shared" ca="1" si="86"/>
        <v/>
      </c>
    </row>
    <row r="679" spans="1:22" x14ac:dyDescent="0.25">
      <c r="A679" s="57" t="str">
        <f t="shared" si="80"/>
        <v/>
      </c>
      <c r="B679" s="58" t="str">
        <f t="shared" si="81"/>
        <v/>
      </c>
      <c r="J679" s="24">
        <f t="array" ref="J679">IFERROR(INDEX(Attività!$F$2:$F$1000, MATCH(P679, IF(Attività!$B$2:$B$1000=A679, Attività!$C$2:$C$1000), 0)), "")</f>
        <v>0</v>
      </c>
      <c r="K679" s="57" t="str">
        <f t="shared" si="87"/>
        <v/>
      </c>
      <c r="N679" s="62" t="str">
        <f>IF(K679="","",VLOOKUP(K679,StatiLead[],2,FALSE))</f>
        <v/>
      </c>
      <c r="O679" s="63" t="str">
        <f t="shared" si="82"/>
        <v/>
      </c>
      <c r="P679" s="64">
        <f t="array" ref="P679">MAX(IF(Attività!$B$2:$B$1000=A679, Attività!$C$2:$C$1000))</f>
        <v>0</v>
      </c>
      <c r="Q679" s="64" t="str">
        <f t="shared" si="84"/>
        <v/>
      </c>
      <c r="R679" s="64">
        <f t="array" ref="R679">IFERROR(INDEX(Attività!$H$2:$H$1000, MATCH(P679, IF(Attività!$B$2:$B$1000=A679, Attività!$C$2:$C$1000), 0)), "")</f>
        <v>0</v>
      </c>
      <c r="S679" s="64" t="str">
        <f t="shared" si="83"/>
        <v/>
      </c>
      <c r="U679" s="58" t="str">
        <f t="shared" ca="1" si="85"/>
        <v/>
      </c>
      <c r="V679" s="57" t="str">
        <f t="shared" ca="1" si="86"/>
        <v/>
      </c>
    </row>
    <row r="680" spans="1:22" x14ac:dyDescent="0.25">
      <c r="A680" s="57" t="str">
        <f t="shared" si="80"/>
        <v/>
      </c>
      <c r="B680" s="58" t="str">
        <f t="shared" si="81"/>
        <v/>
      </c>
      <c r="J680" s="24">
        <f t="array" ref="J680">IFERROR(INDEX(Attività!$F$2:$F$1000, MATCH(P680, IF(Attività!$B$2:$B$1000=A680, Attività!$C$2:$C$1000), 0)), "")</f>
        <v>0</v>
      </c>
      <c r="K680" s="57" t="str">
        <f t="shared" si="87"/>
        <v/>
      </c>
      <c r="N680" s="62" t="str">
        <f>IF(K680="","",VLOOKUP(K680,StatiLead[],2,FALSE))</f>
        <v/>
      </c>
      <c r="O680" s="63" t="str">
        <f t="shared" si="82"/>
        <v/>
      </c>
      <c r="P680" s="64">
        <f t="array" ref="P680">MAX(IF(Attività!$B$2:$B$1000=A680, Attività!$C$2:$C$1000))</f>
        <v>0</v>
      </c>
      <c r="Q680" s="64" t="str">
        <f t="shared" si="84"/>
        <v/>
      </c>
      <c r="R680" s="64">
        <f t="array" ref="R680">IFERROR(INDEX(Attività!$H$2:$H$1000, MATCH(P680, IF(Attività!$B$2:$B$1000=A680, Attività!$C$2:$C$1000), 0)), "")</f>
        <v>0</v>
      </c>
      <c r="S680" s="64" t="str">
        <f t="shared" si="83"/>
        <v/>
      </c>
      <c r="U680" s="58" t="str">
        <f t="shared" ca="1" si="85"/>
        <v/>
      </c>
      <c r="V680" s="57" t="str">
        <f t="shared" ca="1" si="86"/>
        <v/>
      </c>
    </row>
    <row r="681" spans="1:22" x14ac:dyDescent="0.25">
      <c r="A681" s="57" t="str">
        <f t="shared" si="80"/>
        <v/>
      </c>
      <c r="B681" s="58" t="str">
        <f t="shared" si="81"/>
        <v/>
      </c>
      <c r="J681" s="24">
        <f t="array" ref="J681">IFERROR(INDEX(Attività!$F$2:$F$1000, MATCH(P681, IF(Attività!$B$2:$B$1000=A681, Attività!$C$2:$C$1000), 0)), "")</f>
        <v>0</v>
      </c>
      <c r="K681" s="57" t="str">
        <f t="shared" si="87"/>
        <v/>
      </c>
      <c r="N681" s="62" t="str">
        <f>IF(K681="","",VLOOKUP(K681,StatiLead[],2,FALSE))</f>
        <v/>
      </c>
      <c r="O681" s="63" t="str">
        <f t="shared" si="82"/>
        <v/>
      </c>
      <c r="P681" s="64">
        <f t="array" ref="P681">MAX(IF(Attività!$B$2:$B$1000=A681, Attività!$C$2:$C$1000))</f>
        <v>0</v>
      </c>
      <c r="Q681" s="64" t="str">
        <f t="shared" si="84"/>
        <v/>
      </c>
      <c r="R681" s="64">
        <f t="array" ref="R681">IFERROR(INDEX(Attività!$H$2:$H$1000, MATCH(P681, IF(Attività!$B$2:$B$1000=A681, Attività!$C$2:$C$1000), 0)), "")</f>
        <v>0</v>
      </c>
      <c r="S681" s="64" t="str">
        <f t="shared" si="83"/>
        <v/>
      </c>
      <c r="U681" s="58" t="str">
        <f t="shared" ca="1" si="85"/>
        <v/>
      </c>
      <c r="V681" s="57" t="str">
        <f t="shared" ca="1" si="86"/>
        <v/>
      </c>
    </row>
    <row r="682" spans="1:22" x14ac:dyDescent="0.25">
      <c r="A682" s="57" t="str">
        <f t="shared" si="80"/>
        <v/>
      </c>
      <c r="B682" s="58" t="str">
        <f t="shared" si="81"/>
        <v/>
      </c>
      <c r="J682" s="24">
        <f t="array" ref="J682">IFERROR(INDEX(Attività!$F$2:$F$1000, MATCH(P682, IF(Attività!$B$2:$B$1000=A682, Attività!$C$2:$C$1000), 0)), "")</f>
        <v>0</v>
      </c>
      <c r="K682" s="57" t="str">
        <f t="shared" si="87"/>
        <v/>
      </c>
      <c r="N682" s="62" t="str">
        <f>IF(K682="","",VLOOKUP(K682,StatiLead[],2,FALSE))</f>
        <v/>
      </c>
      <c r="O682" s="63" t="str">
        <f t="shared" si="82"/>
        <v/>
      </c>
      <c r="P682" s="64">
        <f t="array" ref="P682">MAX(IF(Attività!$B$2:$B$1000=A682, Attività!$C$2:$C$1000))</f>
        <v>0</v>
      </c>
      <c r="Q682" s="64" t="str">
        <f t="shared" si="84"/>
        <v/>
      </c>
      <c r="R682" s="64">
        <f t="array" ref="R682">IFERROR(INDEX(Attività!$H$2:$H$1000, MATCH(P682, IF(Attività!$B$2:$B$1000=A682, Attività!$C$2:$C$1000), 0)), "")</f>
        <v>0</v>
      </c>
      <c r="S682" s="64" t="str">
        <f t="shared" si="83"/>
        <v/>
      </c>
      <c r="U682" s="58" t="str">
        <f t="shared" ca="1" si="85"/>
        <v/>
      </c>
      <c r="V682" s="57" t="str">
        <f t="shared" ca="1" si="86"/>
        <v/>
      </c>
    </row>
    <row r="683" spans="1:22" x14ac:dyDescent="0.25">
      <c r="A683" s="57" t="str">
        <f t="shared" si="80"/>
        <v/>
      </c>
      <c r="B683" s="58" t="str">
        <f t="shared" si="81"/>
        <v/>
      </c>
      <c r="J683" s="24">
        <f t="array" ref="J683">IFERROR(INDEX(Attività!$F$2:$F$1000, MATCH(P683, IF(Attività!$B$2:$B$1000=A683, Attività!$C$2:$C$1000), 0)), "")</f>
        <v>0</v>
      </c>
      <c r="K683" s="57" t="str">
        <f t="shared" si="87"/>
        <v/>
      </c>
      <c r="N683" s="62" t="str">
        <f>IF(K683="","",VLOOKUP(K683,StatiLead[],2,FALSE))</f>
        <v/>
      </c>
      <c r="O683" s="63" t="str">
        <f t="shared" si="82"/>
        <v/>
      </c>
      <c r="P683" s="64">
        <f t="array" ref="P683">MAX(IF(Attività!$B$2:$B$1000=A683, Attività!$C$2:$C$1000))</f>
        <v>0</v>
      </c>
      <c r="Q683" s="64" t="str">
        <f t="shared" si="84"/>
        <v/>
      </c>
      <c r="R683" s="64">
        <f t="array" ref="R683">IFERROR(INDEX(Attività!$H$2:$H$1000, MATCH(P683, IF(Attività!$B$2:$B$1000=A683, Attività!$C$2:$C$1000), 0)), "")</f>
        <v>0</v>
      </c>
      <c r="S683" s="64" t="str">
        <f t="shared" si="83"/>
        <v/>
      </c>
      <c r="U683" s="58" t="str">
        <f t="shared" ca="1" si="85"/>
        <v/>
      </c>
      <c r="V683" s="57" t="str">
        <f t="shared" ca="1" si="86"/>
        <v/>
      </c>
    </row>
    <row r="684" spans="1:22" x14ac:dyDescent="0.25">
      <c r="A684" s="57" t="str">
        <f t="shared" si="80"/>
        <v/>
      </c>
      <c r="B684" s="58" t="str">
        <f t="shared" si="81"/>
        <v/>
      </c>
      <c r="J684" s="24">
        <f t="array" ref="J684">IFERROR(INDEX(Attività!$F$2:$F$1000, MATCH(P684, IF(Attività!$B$2:$B$1000=A684, Attività!$C$2:$C$1000), 0)), "")</f>
        <v>0</v>
      </c>
      <c r="K684" s="57" t="str">
        <f t="shared" si="87"/>
        <v/>
      </c>
      <c r="N684" s="62" t="str">
        <f>IF(K684="","",VLOOKUP(K684,StatiLead[],2,FALSE))</f>
        <v/>
      </c>
      <c r="O684" s="63" t="str">
        <f t="shared" si="82"/>
        <v/>
      </c>
      <c r="P684" s="64">
        <f t="array" ref="P684">MAX(IF(Attività!$B$2:$B$1000=A684, Attività!$C$2:$C$1000))</f>
        <v>0</v>
      </c>
      <c r="Q684" s="64" t="str">
        <f t="shared" si="84"/>
        <v/>
      </c>
      <c r="R684" s="64">
        <f t="array" ref="R684">IFERROR(INDEX(Attività!$H$2:$H$1000, MATCH(P684, IF(Attività!$B$2:$B$1000=A684, Attività!$C$2:$C$1000), 0)), "")</f>
        <v>0</v>
      </c>
      <c r="S684" s="64" t="str">
        <f t="shared" si="83"/>
        <v/>
      </c>
      <c r="U684" s="58" t="str">
        <f t="shared" ca="1" si="85"/>
        <v/>
      </c>
      <c r="V684" s="57" t="str">
        <f t="shared" ca="1" si="86"/>
        <v/>
      </c>
    </row>
    <row r="685" spans="1:22" x14ac:dyDescent="0.25">
      <c r="A685" s="57" t="str">
        <f t="shared" si="80"/>
        <v/>
      </c>
      <c r="B685" s="58" t="str">
        <f t="shared" si="81"/>
        <v/>
      </c>
      <c r="J685" s="24">
        <f t="array" ref="J685">IFERROR(INDEX(Attività!$F$2:$F$1000, MATCH(P685, IF(Attività!$B$2:$B$1000=A685, Attività!$C$2:$C$1000), 0)), "")</f>
        <v>0</v>
      </c>
      <c r="K685" s="57" t="str">
        <f t="shared" si="87"/>
        <v/>
      </c>
      <c r="N685" s="62" t="str">
        <f>IF(K685="","",VLOOKUP(K685,StatiLead[],2,FALSE))</f>
        <v/>
      </c>
      <c r="O685" s="63" t="str">
        <f t="shared" si="82"/>
        <v/>
      </c>
      <c r="P685" s="64">
        <f t="array" ref="P685">MAX(IF(Attività!$B$2:$B$1000=A685, Attività!$C$2:$C$1000))</f>
        <v>0</v>
      </c>
      <c r="Q685" s="64" t="str">
        <f t="shared" si="84"/>
        <v/>
      </c>
      <c r="R685" s="64">
        <f t="array" ref="R685">IFERROR(INDEX(Attività!$H$2:$H$1000, MATCH(P685, IF(Attività!$B$2:$B$1000=A685, Attività!$C$2:$C$1000), 0)), "")</f>
        <v>0</v>
      </c>
      <c r="S685" s="64" t="str">
        <f t="shared" si="83"/>
        <v/>
      </c>
      <c r="U685" s="58" t="str">
        <f t="shared" ca="1" si="85"/>
        <v/>
      </c>
      <c r="V685" s="57" t="str">
        <f t="shared" ca="1" si="86"/>
        <v/>
      </c>
    </row>
    <row r="686" spans="1:22" x14ac:dyDescent="0.25">
      <c r="A686" s="57" t="str">
        <f t="shared" si="80"/>
        <v/>
      </c>
      <c r="B686" s="58" t="str">
        <f t="shared" si="81"/>
        <v/>
      </c>
      <c r="J686" s="24">
        <f t="array" ref="J686">IFERROR(INDEX(Attività!$F$2:$F$1000, MATCH(P686, IF(Attività!$B$2:$B$1000=A686, Attività!$C$2:$C$1000), 0)), "")</f>
        <v>0</v>
      </c>
      <c r="K686" s="57" t="str">
        <f t="shared" si="87"/>
        <v/>
      </c>
      <c r="N686" s="62" t="str">
        <f>IF(K686="","",VLOOKUP(K686,StatiLead[],2,FALSE))</f>
        <v/>
      </c>
      <c r="O686" s="63" t="str">
        <f t="shared" si="82"/>
        <v/>
      </c>
      <c r="P686" s="64">
        <f t="array" ref="P686">MAX(IF(Attività!$B$2:$B$1000=A686, Attività!$C$2:$C$1000))</f>
        <v>0</v>
      </c>
      <c r="Q686" s="64" t="str">
        <f t="shared" si="84"/>
        <v/>
      </c>
      <c r="R686" s="64">
        <f t="array" ref="R686">IFERROR(INDEX(Attività!$H$2:$H$1000, MATCH(P686, IF(Attività!$B$2:$B$1000=A686, Attività!$C$2:$C$1000), 0)), "")</f>
        <v>0</v>
      </c>
      <c r="S686" s="64" t="str">
        <f t="shared" si="83"/>
        <v/>
      </c>
      <c r="U686" s="58" t="str">
        <f t="shared" ca="1" si="85"/>
        <v/>
      </c>
      <c r="V686" s="57" t="str">
        <f t="shared" ca="1" si="86"/>
        <v/>
      </c>
    </row>
    <row r="687" spans="1:22" x14ac:dyDescent="0.25">
      <c r="A687" s="57" t="str">
        <f t="shared" si="80"/>
        <v/>
      </c>
      <c r="B687" s="58" t="str">
        <f t="shared" si="81"/>
        <v/>
      </c>
      <c r="J687" s="24">
        <f t="array" ref="J687">IFERROR(INDEX(Attività!$F$2:$F$1000, MATCH(P687, IF(Attività!$B$2:$B$1000=A687, Attività!$C$2:$C$1000), 0)), "")</f>
        <v>0</v>
      </c>
      <c r="K687" s="57" t="str">
        <f t="shared" si="87"/>
        <v/>
      </c>
      <c r="N687" s="62" t="str">
        <f>IF(K687="","",VLOOKUP(K687,StatiLead[],2,FALSE))</f>
        <v/>
      </c>
      <c r="O687" s="63" t="str">
        <f t="shared" si="82"/>
        <v/>
      </c>
      <c r="P687" s="64">
        <f t="array" ref="P687">MAX(IF(Attività!$B$2:$B$1000=A687, Attività!$C$2:$C$1000))</f>
        <v>0</v>
      </c>
      <c r="Q687" s="64" t="str">
        <f t="shared" si="84"/>
        <v/>
      </c>
      <c r="R687" s="64">
        <f t="array" ref="R687">IFERROR(INDEX(Attività!$H$2:$H$1000, MATCH(P687, IF(Attività!$B$2:$B$1000=A687, Attività!$C$2:$C$1000), 0)), "")</f>
        <v>0</v>
      </c>
      <c r="S687" s="64" t="str">
        <f t="shared" si="83"/>
        <v/>
      </c>
      <c r="U687" s="58" t="str">
        <f t="shared" ca="1" si="85"/>
        <v/>
      </c>
      <c r="V687" s="57" t="str">
        <f t="shared" ca="1" si="86"/>
        <v/>
      </c>
    </row>
    <row r="688" spans="1:22" x14ac:dyDescent="0.25">
      <c r="A688" s="57" t="str">
        <f t="shared" si="80"/>
        <v/>
      </c>
      <c r="B688" s="58" t="str">
        <f t="shared" si="81"/>
        <v/>
      </c>
      <c r="J688" s="24">
        <f t="array" ref="J688">IFERROR(INDEX(Attività!$F$2:$F$1000, MATCH(P688, IF(Attività!$B$2:$B$1000=A688, Attività!$C$2:$C$1000), 0)), "")</f>
        <v>0</v>
      </c>
      <c r="K688" s="57" t="str">
        <f t="shared" si="87"/>
        <v/>
      </c>
      <c r="N688" s="62" t="str">
        <f>IF(K688="","",VLOOKUP(K688,StatiLead[],2,FALSE))</f>
        <v/>
      </c>
      <c r="O688" s="63" t="str">
        <f t="shared" si="82"/>
        <v/>
      </c>
      <c r="P688" s="64">
        <f t="array" ref="P688">MAX(IF(Attività!$B$2:$B$1000=A688, Attività!$C$2:$C$1000))</f>
        <v>0</v>
      </c>
      <c r="Q688" s="64" t="str">
        <f t="shared" si="84"/>
        <v/>
      </c>
      <c r="R688" s="64">
        <f t="array" ref="R688">IFERROR(INDEX(Attività!$H$2:$H$1000, MATCH(P688, IF(Attività!$B$2:$B$1000=A688, Attività!$C$2:$C$1000), 0)), "")</f>
        <v>0</v>
      </c>
      <c r="S688" s="64" t="str">
        <f t="shared" si="83"/>
        <v/>
      </c>
      <c r="U688" s="58" t="str">
        <f t="shared" ca="1" si="85"/>
        <v/>
      </c>
      <c r="V688" s="57" t="str">
        <f t="shared" ca="1" si="86"/>
        <v/>
      </c>
    </row>
    <row r="689" spans="1:22" x14ac:dyDescent="0.25">
      <c r="A689" s="57" t="str">
        <f t="shared" si="80"/>
        <v/>
      </c>
      <c r="B689" s="58" t="str">
        <f t="shared" si="81"/>
        <v/>
      </c>
      <c r="J689" s="24">
        <f t="array" ref="J689">IFERROR(INDEX(Attività!$F$2:$F$1000, MATCH(P689, IF(Attività!$B$2:$B$1000=A689, Attività!$C$2:$C$1000), 0)), "")</f>
        <v>0</v>
      </c>
      <c r="K689" s="57" t="str">
        <f t="shared" si="87"/>
        <v/>
      </c>
      <c r="N689" s="62" t="str">
        <f>IF(K689="","",VLOOKUP(K689,StatiLead[],2,FALSE))</f>
        <v/>
      </c>
      <c r="O689" s="63" t="str">
        <f t="shared" si="82"/>
        <v/>
      </c>
      <c r="P689" s="64">
        <f t="array" ref="P689">MAX(IF(Attività!$B$2:$B$1000=A689, Attività!$C$2:$C$1000))</f>
        <v>0</v>
      </c>
      <c r="Q689" s="64" t="str">
        <f t="shared" si="84"/>
        <v/>
      </c>
      <c r="R689" s="64">
        <f t="array" ref="R689">IFERROR(INDEX(Attività!$H$2:$H$1000, MATCH(P689, IF(Attività!$B$2:$B$1000=A689, Attività!$C$2:$C$1000), 0)), "")</f>
        <v>0</v>
      </c>
      <c r="S689" s="64" t="str">
        <f t="shared" si="83"/>
        <v/>
      </c>
      <c r="U689" s="58" t="str">
        <f t="shared" ca="1" si="85"/>
        <v/>
      </c>
      <c r="V689" s="57" t="str">
        <f t="shared" ca="1" si="86"/>
        <v/>
      </c>
    </row>
    <row r="690" spans="1:22" x14ac:dyDescent="0.25">
      <c r="A690" s="57" t="str">
        <f t="shared" si="80"/>
        <v/>
      </c>
      <c r="B690" s="58" t="str">
        <f t="shared" si="81"/>
        <v/>
      </c>
      <c r="J690" s="24">
        <f t="array" ref="J690">IFERROR(INDEX(Attività!$F$2:$F$1000, MATCH(P690, IF(Attività!$B$2:$B$1000=A690, Attività!$C$2:$C$1000), 0)), "")</f>
        <v>0</v>
      </c>
      <c r="K690" s="57" t="str">
        <f t="shared" si="87"/>
        <v/>
      </c>
      <c r="N690" s="62" t="str">
        <f>IF(K690="","",VLOOKUP(K690,StatiLead[],2,FALSE))</f>
        <v/>
      </c>
      <c r="O690" s="63" t="str">
        <f t="shared" si="82"/>
        <v/>
      </c>
      <c r="P690" s="64">
        <f t="array" ref="P690">MAX(IF(Attività!$B$2:$B$1000=A690, Attività!$C$2:$C$1000))</f>
        <v>0</v>
      </c>
      <c r="Q690" s="64" t="str">
        <f t="shared" si="84"/>
        <v/>
      </c>
      <c r="R690" s="64">
        <f t="array" ref="R690">IFERROR(INDEX(Attività!$H$2:$H$1000, MATCH(P690, IF(Attività!$B$2:$B$1000=A690, Attività!$C$2:$C$1000), 0)), "")</f>
        <v>0</v>
      </c>
      <c r="S690" s="64" t="str">
        <f t="shared" si="83"/>
        <v/>
      </c>
      <c r="U690" s="58" t="str">
        <f t="shared" ca="1" si="85"/>
        <v/>
      </c>
      <c r="V690" s="57" t="str">
        <f t="shared" ca="1" si="86"/>
        <v/>
      </c>
    </row>
    <row r="691" spans="1:22" x14ac:dyDescent="0.25">
      <c r="A691" s="57" t="str">
        <f t="shared" si="80"/>
        <v/>
      </c>
      <c r="B691" s="58" t="str">
        <f t="shared" si="81"/>
        <v/>
      </c>
      <c r="J691" s="24">
        <f t="array" ref="J691">IFERROR(INDEX(Attività!$F$2:$F$1000, MATCH(P691, IF(Attività!$B$2:$B$1000=A691, Attività!$C$2:$C$1000), 0)), "")</f>
        <v>0</v>
      </c>
      <c r="K691" s="57" t="str">
        <f t="shared" si="87"/>
        <v/>
      </c>
      <c r="N691" s="62" t="str">
        <f>IF(K691="","",VLOOKUP(K691,StatiLead[],2,FALSE))</f>
        <v/>
      </c>
      <c r="O691" s="63" t="str">
        <f t="shared" si="82"/>
        <v/>
      </c>
      <c r="P691" s="64">
        <f t="array" ref="P691">MAX(IF(Attività!$B$2:$B$1000=A691, Attività!$C$2:$C$1000))</f>
        <v>0</v>
      </c>
      <c r="Q691" s="64" t="str">
        <f t="shared" si="84"/>
        <v/>
      </c>
      <c r="R691" s="64">
        <f t="array" ref="R691">IFERROR(INDEX(Attività!$H$2:$H$1000, MATCH(P691, IF(Attività!$B$2:$B$1000=A691, Attività!$C$2:$C$1000), 0)), "")</f>
        <v>0</v>
      </c>
      <c r="S691" s="64" t="str">
        <f t="shared" si="83"/>
        <v/>
      </c>
      <c r="U691" s="58" t="str">
        <f t="shared" ca="1" si="85"/>
        <v/>
      </c>
      <c r="V691" s="57" t="str">
        <f t="shared" ca="1" si="86"/>
        <v/>
      </c>
    </row>
    <row r="692" spans="1:22" x14ac:dyDescent="0.25">
      <c r="A692" s="57" t="str">
        <f t="shared" si="80"/>
        <v/>
      </c>
      <c r="B692" s="58" t="str">
        <f t="shared" si="81"/>
        <v/>
      </c>
      <c r="J692" s="24">
        <f t="array" ref="J692">IFERROR(INDEX(Attività!$F$2:$F$1000, MATCH(P692, IF(Attività!$B$2:$B$1000=A692, Attività!$C$2:$C$1000), 0)), "")</f>
        <v>0</v>
      </c>
      <c r="K692" s="57" t="str">
        <f t="shared" si="87"/>
        <v/>
      </c>
      <c r="N692" s="62" t="str">
        <f>IF(K692="","",VLOOKUP(K692,StatiLead[],2,FALSE))</f>
        <v/>
      </c>
      <c r="O692" s="63" t="str">
        <f t="shared" si="82"/>
        <v/>
      </c>
      <c r="P692" s="64">
        <f t="array" ref="P692">MAX(IF(Attività!$B$2:$B$1000=A692, Attività!$C$2:$C$1000))</f>
        <v>0</v>
      </c>
      <c r="Q692" s="64" t="str">
        <f t="shared" si="84"/>
        <v/>
      </c>
      <c r="R692" s="64">
        <f t="array" ref="R692">IFERROR(INDEX(Attività!$H$2:$H$1000, MATCH(P692, IF(Attività!$B$2:$B$1000=A692, Attività!$C$2:$C$1000), 0)), "")</f>
        <v>0</v>
      </c>
      <c r="S692" s="64" t="str">
        <f t="shared" si="83"/>
        <v/>
      </c>
      <c r="U692" s="58" t="str">
        <f t="shared" ca="1" si="85"/>
        <v/>
      </c>
      <c r="V692" s="57" t="str">
        <f t="shared" ca="1" si="86"/>
        <v/>
      </c>
    </row>
    <row r="693" spans="1:22" x14ac:dyDescent="0.25">
      <c r="A693" s="57" t="str">
        <f t="shared" si="80"/>
        <v/>
      </c>
      <c r="B693" s="58" t="str">
        <f t="shared" si="81"/>
        <v/>
      </c>
      <c r="J693" s="24">
        <f t="array" ref="J693">IFERROR(INDEX(Attività!$F$2:$F$1000, MATCH(P693, IF(Attività!$B$2:$B$1000=A693, Attività!$C$2:$C$1000), 0)), "")</f>
        <v>0</v>
      </c>
      <c r="K693" s="57" t="str">
        <f t="shared" si="87"/>
        <v/>
      </c>
      <c r="N693" s="62" t="str">
        <f>IF(K693="","",VLOOKUP(K693,StatiLead[],2,FALSE))</f>
        <v/>
      </c>
      <c r="O693" s="63" t="str">
        <f t="shared" si="82"/>
        <v/>
      </c>
      <c r="P693" s="64">
        <f t="array" ref="P693">MAX(IF(Attività!$B$2:$B$1000=A693, Attività!$C$2:$C$1000))</f>
        <v>0</v>
      </c>
      <c r="Q693" s="64" t="str">
        <f t="shared" si="84"/>
        <v/>
      </c>
      <c r="R693" s="64">
        <f t="array" ref="R693">IFERROR(INDEX(Attività!$H$2:$H$1000, MATCH(P693, IF(Attività!$B$2:$B$1000=A693, Attività!$C$2:$C$1000), 0)), "")</f>
        <v>0</v>
      </c>
      <c r="S693" s="64" t="str">
        <f t="shared" si="83"/>
        <v/>
      </c>
      <c r="U693" s="58" t="str">
        <f t="shared" ca="1" si="85"/>
        <v/>
      </c>
      <c r="V693" s="57" t="str">
        <f t="shared" ca="1" si="86"/>
        <v/>
      </c>
    </row>
    <row r="694" spans="1:22" x14ac:dyDescent="0.25">
      <c r="A694" s="57" t="str">
        <f t="shared" si="80"/>
        <v/>
      </c>
      <c r="B694" s="58" t="str">
        <f t="shared" si="81"/>
        <v/>
      </c>
      <c r="J694" s="24">
        <f t="array" ref="J694">IFERROR(INDEX(Attività!$F$2:$F$1000, MATCH(P694, IF(Attività!$B$2:$B$1000=A694, Attività!$C$2:$C$1000), 0)), "")</f>
        <v>0</v>
      </c>
      <c r="K694" s="57" t="str">
        <f t="shared" si="87"/>
        <v/>
      </c>
      <c r="N694" s="62" t="str">
        <f>IF(K694="","",VLOOKUP(K694,StatiLead[],2,FALSE))</f>
        <v/>
      </c>
      <c r="O694" s="63" t="str">
        <f t="shared" si="82"/>
        <v/>
      </c>
      <c r="P694" s="64">
        <f t="array" ref="P694">MAX(IF(Attività!$B$2:$B$1000=A694, Attività!$C$2:$C$1000))</f>
        <v>0</v>
      </c>
      <c r="Q694" s="64" t="str">
        <f t="shared" si="84"/>
        <v/>
      </c>
      <c r="R694" s="64">
        <f t="array" ref="R694">IFERROR(INDEX(Attività!$H$2:$H$1000, MATCH(P694, IF(Attività!$B$2:$B$1000=A694, Attività!$C$2:$C$1000), 0)), "")</f>
        <v>0</v>
      </c>
      <c r="S694" s="64" t="str">
        <f t="shared" si="83"/>
        <v/>
      </c>
      <c r="U694" s="58" t="str">
        <f t="shared" ca="1" si="85"/>
        <v/>
      </c>
      <c r="V694" s="57" t="str">
        <f t="shared" ca="1" si="86"/>
        <v/>
      </c>
    </row>
    <row r="695" spans="1:22" x14ac:dyDescent="0.25">
      <c r="A695" s="57" t="str">
        <f t="shared" si="80"/>
        <v/>
      </c>
      <c r="B695" s="58" t="str">
        <f t="shared" si="81"/>
        <v/>
      </c>
      <c r="J695" s="24">
        <f t="array" ref="J695">IFERROR(INDEX(Attività!$F$2:$F$1000, MATCH(P695, IF(Attività!$B$2:$B$1000=A695, Attività!$C$2:$C$1000), 0)), "")</f>
        <v>0</v>
      </c>
      <c r="K695" s="57" t="str">
        <f t="shared" si="87"/>
        <v/>
      </c>
      <c r="N695" s="62" t="str">
        <f>IF(K695="","",VLOOKUP(K695,StatiLead[],2,FALSE))</f>
        <v/>
      </c>
      <c r="O695" s="63" t="str">
        <f t="shared" si="82"/>
        <v/>
      </c>
      <c r="P695" s="64">
        <f t="array" ref="P695">MAX(IF(Attività!$B$2:$B$1000=A695, Attività!$C$2:$C$1000))</f>
        <v>0</v>
      </c>
      <c r="Q695" s="64" t="str">
        <f t="shared" si="84"/>
        <v/>
      </c>
      <c r="R695" s="64">
        <f t="array" ref="R695">IFERROR(INDEX(Attività!$H$2:$H$1000, MATCH(P695, IF(Attività!$B$2:$B$1000=A695, Attività!$C$2:$C$1000), 0)), "")</f>
        <v>0</v>
      </c>
      <c r="S695" s="64" t="str">
        <f t="shared" si="83"/>
        <v/>
      </c>
      <c r="U695" s="58" t="str">
        <f t="shared" ca="1" si="85"/>
        <v/>
      </c>
      <c r="V695" s="57" t="str">
        <f t="shared" ca="1" si="86"/>
        <v/>
      </c>
    </row>
    <row r="696" spans="1:22" x14ac:dyDescent="0.25">
      <c r="A696" s="57" t="str">
        <f t="shared" si="80"/>
        <v/>
      </c>
      <c r="B696" s="58" t="str">
        <f t="shared" si="81"/>
        <v/>
      </c>
      <c r="J696" s="24">
        <f t="array" ref="J696">IFERROR(INDEX(Attività!$F$2:$F$1000, MATCH(P696, IF(Attività!$B$2:$B$1000=A696, Attività!$C$2:$C$1000), 0)), "")</f>
        <v>0</v>
      </c>
      <c r="K696" s="57" t="str">
        <f t="shared" si="87"/>
        <v/>
      </c>
      <c r="N696" s="62" t="str">
        <f>IF(K696="","",VLOOKUP(K696,StatiLead[],2,FALSE))</f>
        <v/>
      </c>
      <c r="O696" s="63" t="str">
        <f t="shared" si="82"/>
        <v/>
      </c>
      <c r="P696" s="64">
        <f t="array" ref="P696">MAX(IF(Attività!$B$2:$B$1000=A696, Attività!$C$2:$C$1000))</f>
        <v>0</v>
      </c>
      <c r="Q696" s="64" t="str">
        <f t="shared" si="84"/>
        <v/>
      </c>
      <c r="R696" s="64">
        <f t="array" ref="R696">IFERROR(INDEX(Attività!$H$2:$H$1000, MATCH(P696, IF(Attività!$B$2:$B$1000=A696, Attività!$C$2:$C$1000), 0)), "")</f>
        <v>0</v>
      </c>
      <c r="S696" s="64" t="str">
        <f t="shared" si="83"/>
        <v/>
      </c>
      <c r="U696" s="58" t="str">
        <f t="shared" ca="1" si="85"/>
        <v/>
      </c>
      <c r="V696" s="57" t="str">
        <f t="shared" ca="1" si="86"/>
        <v/>
      </c>
    </row>
    <row r="697" spans="1:22" x14ac:dyDescent="0.25">
      <c r="A697" s="57" t="str">
        <f t="shared" si="80"/>
        <v/>
      </c>
      <c r="B697" s="58" t="str">
        <f t="shared" si="81"/>
        <v/>
      </c>
      <c r="J697" s="24">
        <f t="array" ref="J697">IFERROR(INDEX(Attività!$F$2:$F$1000, MATCH(P697, IF(Attività!$B$2:$B$1000=A697, Attività!$C$2:$C$1000), 0)), "")</f>
        <v>0</v>
      </c>
      <c r="K697" s="57" t="str">
        <f t="shared" si="87"/>
        <v/>
      </c>
      <c r="N697" s="62" t="str">
        <f>IF(K697="","",VLOOKUP(K697,StatiLead[],2,FALSE))</f>
        <v/>
      </c>
      <c r="O697" s="63" t="str">
        <f t="shared" si="82"/>
        <v/>
      </c>
      <c r="P697" s="64">
        <f t="array" ref="P697">MAX(IF(Attività!$B$2:$B$1000=A697, Attività!$C$2:$C$1000))</f>
        <v>0</v>
      </c>
      <c r="Q697" s="64" t="str">
        <f t="shared" si="84"/>
        <v/>
      </c>
      <c r="R697" s="64">
        <f t="array" ref="R697">IFERROR(INDEX(Attività!$H$2:$H$1000, MATCH(P697, IF(Attività!$B$2:$B$1000=A697, Attività!$C$2:$C$1000), 0)), "")</f>
        <v>0</v>
      </c>
      <c r="S697" s="64" t="str">
        <f t="shared" si="83"/>
        <v/>
      </c>
      <c r="U697" s="58" t="str">
        <f t="shared" ca="1" si="85"/>
        <v/>
      </c>
      <c r="V697" s="57" t="str">
        <f t="shared" ca="1" si="86"/>
        <v/>
      </c>
    </row>
    <row r="698" spans="1:22" x14ac:dyDescent="0.25">
      <c r="A698" s="57" t="str">
        <f t="shared" si="80"/>
        <v/>
      </c>
      <c r="B698" s="58" t="str">
        <f t="shared" si="81"/>
        <v/>
      </c>
      <c r="J698" s="24">
        <f t="array" ref="J698">IFERROR(INDEX(Attività!$F$2:$F$1000, MATCH(P698, IF(Attività!$B$2:$B$1000=A698, Attività!$C$2:$C$1000), 0)), "")</f>
        <v>0</v>
      </c>
      <c r="K698" s="57" t="str">
        <f t="shared" si="87"/>
        <v/>
      </c>
      <c r="N698" s="62" t="str">
        <f>IF(K698="","",VLOOKUP(K698,StatiLead[],2,FALSE))</f>
        <v/>
      </c>
      <c r="O698" s="63" t="str">
        <f t="shared" si="82"/>
        <v/>
      </c>
      <c r="P698" s="64">
        <f t="array" ref="P698">MAX(IF(Attività!$B$2:$B$1000=A698, Attività!$C$2:$C$1000))</f>
        <v>0</v>
      </c>
      <c r="Q698" s="64" t="str">
        <f t="shared" si="84"/>
        <v/>
      </c>
      <c r="R698" s="64">
        <f t="array" ref="R698">IFERROR(INDEX(Attività!$H$2:$H$1000, MATCH(P698, IF(Attività!$B$2:$B$1000=A698, Attività!$C$2:$C$1000), 0)), "")</f>
        <v>0</v>
      </c>
      <c r="S698" s="64" t="str">
        <f t="shared" si="83"/>
        <v/>
      </c>
      <c r="U698" s="58" t="str">
        <f t="shared" ca="1" si="85"/>
        <v/>
      </c>
      <c r="V698" s="57" t="str">
        <f t="shared" ca="1" si="86"/>
        <v/>
      </c>
    </row>
    <row r="699" spans="1:22" x14ac:dyDescent="0.25">
      <c r="A699" s="57" t="str">
        <f t="shared" si="80"/>
        <v/>
      </c>
      <c r="B699" s="58" t="str">
        <f t="shared" si="81"/>
        <v/>
      </c>
      <c r="J699" s="24">
        <f t="array" ref="J699">IFERROR(INDEX(Attività!$F$2:$F$1000, MATCH(P699, IF(Attività!$B$2:$B$1000=A699, Attività!$C$2:$C$1000), 0)), "")</f>
        <v>0</v>
      </c>
      <c r="K699" s="57" t="str">
        <f t="shared" si="87"/>
        <v/>
      </c>
      <c r="N699" s="62" t="str">
        <f>IF(K699="","",VLOOKUP(K699,StatiLead[],2,FALSE))</f>
        <v/>
      </c>
      <c r="O699" s="63" t="str">
        <f t="shared" si="82"/>
        <v/>
      </c>
      <c r="P699" s="64">
        <f t="array" ref="P699">MAX(IF(Attività!$B$2:$B$1000=A699, Attività!$C$2:$C$1000))</f>
        <v>0</v>
      </c>
      <c r="Q699" s="64" t="str">
        <f t="shared" si="84"/>
        <v/>
      </c>
      <c r="R699" s="64">
        <f t="array" ref="R699">IFERROR(INDEX(Attività!$H$2:$H$1000, MATCH(P699, IF(Attività!$B$2:$B$1000=A699, Attività!$C$2:$C$1000), 0)), "")</f>
        <v>0</v>
      </c>
      <c r="S699" s="64" t="str">
        <f t="shared" si="83"/>
        <v/>
      </c>
      <c r="U699" s="58" t="str">
        <f t="shared" ca="1" si="85"/>
        <v/>
      </c>
      <c r="V699" s="57" t="str">
        <f t="shared" ca="1" si="86"/>
        <v/>
      </c>
    </row>
    <row r="700" spans="1:22" x14ac:dyDescent="0.25">
      <c r="A700" s="57" t="str">
        <f t="shared" si="80"/>
        <v/>
      </c>
      <c r="B700" s="58" t="str">
        <f t="shared" si="81"/>
        <v/>
      </c>
      <c r="J700" s="24">
        <f t="array" ref="J700">IFERROR(INDEX(Attività!$F$2:$F$1000, MATCH(P700, IF(Attività!$B$2:$B$1000=A700, Attività!$C$2:$C$1000), 0)), "")</f>
        <v>0</v>
      </c>
      <c r="K700" s="57" t="str">
        <f t="shared" si="87"/>
        <v/>
      </c>
      <c r="N700" s="62" t="str">
        <f>IF(K700="","",VLOOKUP(K700,StatiLead[],2,FALSE))</f>
        <v/>
      </c>
      <c r="O700" s="63" t="str">
        <f t="shared" si="82"/>
        <v/>
      </c>
      <c r="P700" s="64">
        <f t="array" ref="P700">MAX(IF(Attività!$B$2:$B$1000=A700, Attività!$C$2:$C$1000))</f>
        <v>0</v>
      </c>
      <c r="Q700" s="64" t="str">
        <f t="shared" si="84"/>
        <v/>
      </c>
      <c r="R700" s="64">
        <f t="array" ref="R700">IFERROR(INDEX(Attività!$H$2:$H$1000, MATCH(P700, IF(Attività!$B$2:$B$1000=A700, Attività!$C$2:$C$1000), 0)), "")</f>
        <v>0</v>
      </c>
      <c r="S700" s="64" t="str">
        <f t="shared" si="83"/>
        <v/>
      </c>
      <c r="U700" s="58" t="str">
        <f t="shared" ca="1" si="85"/>
        <v/>
      </c>
      <c r="V700" s="57" t="str">
        <f t="shared" ca="1" si="86"/>
        <v/>
      </c>
    </row>
    <row r="701" spans="1:22" x14ac:dyDescent="0.25">
      <c r="A701" s="57" t="str">
        <f t="shared" si="80"/>
        <v/>
      </c>
      <c r="B701" s="58" t="str">
        <f t="shared" si="81"/>
        <v/>
      </c>
      <c r="J701" s="24">
        <f t="array" ref="J701">IFERROR(INDEX(Attività!$F$2:$F$1000, MATCH(P701, IF(Attività!$B$2:$B$1000=A701, Attività!$C$2:$C$1000), 0)), "")</f>
        <v>0</v>
      </c>
      <c r="K701" s="57" t="str">
        <f t="shared" si="87"/>
        <v/>
      </c>
      <c r="N701" s="62" t="str">
        <f>IF(K701="","",VLOOKUP(K701,StatiLead[],2,FALSE))</f>
        <v/>
      </c>
      <c r="O701" s="63" t="str">
        <f t="shared" si="82"/>
        <v/>
      </c>
      <c r="P701" s="64">
        <f t="array" ref="P701">MAX(IF(Attività!$B$2:$B$1000=A701, Attività!$C$2:$C$1000))</f>
        <v>0</v>
      </c>
      <c r="Q701" s="64" t="str">
        <f t="shared" si="84"/>
        <v/>
      </c>
      <c r="R701" s="64">
        <f t="array" ref="R701">IFERROR(INDEX(Attività!$H$2:$H$1000, MATCH(P701, IF(Attività!$B$2:$B$1000=A701, Attività!$C$2:$C$1000), 0)), "")</f>
        <v>0</v>
      </c>
      <c r="S701" s="64" t="str">
        <f t="shared" si="83"/>
        <v/>
      </c>
      <c r="U701" s="58" t="str">
        <f t="shared" ca="1" si="85"/>
        <v/>
      </c>
      <c r="V701" s="57" t="str">
        <f t="shared" ca="1" si="86"/>
        <v/>
      </c>
    </row>
    <row r="702" spans="1:22" x14ac:dyDescent="0.25">
      <c r="A702" s="57" t="str">
        <f t="shared" si="80"/>
        <v/>
      </c>
      <c r="B702" s="58" t="str">
        <f t="shared" si="81"/>
        <v/>
      </c>
      <c r="J702" s="24">
        <f t="array" ref="J702">IFERROR(INDEX(Attività!$F$2:$F$1000, MATCH(P702, IF(Attività!$B$2:$B$1000=A702, Attività!$C$2:$C$1000), 0)), "")</f>
        <v>0</v>
      </c>
      <c r="K702" s="57" t="str">
        <f t="shared" si="87"/>
        <v/>
      </c>
      <c r="N702" s="62" t="str">
        <f>IF(K702="","",VLOOKUP(K702,StatiLead[],2,FALSE))</f>
        <v/>
      </c>
      <c r="O702" s="63" t="str">
        <f t="shared" si="82"/>
        <v/>
      </c>
      <c r="P702" s="64">
        <f t="array" ref="P702">MAX(IF(Attività!$B$2:$B$1000=A702, Attività!$C$2:$C$1000))</f>
        <v>0</v>
      </c>
      <c r="Q702" s="64" t="str">
        <f t="shared" si="84"/>
        <v/>
      </c>
      <c r="R702" s="64">
        <f t="array" ref="R702">IFERROR(INDEX(Attività!$H$2:$H$1000, MATCH(P702, IF(Attività!$B$2:$B$1000=A702, Attività!$C$2:$C$1000), 0)), "")</f>
        <v>0</v>
      </c>
      <c r="S702" s="64" t="str">
        <f t="shared" si="83"/>
        <v/>
      </c>
      <c r="U702" s="58" t="str">
        <f t="shared" ca="1" si="85"/>
        <v/>
      </c>
      <c r="V702" s="57" t="str">
        <f t="shared" ca="1" si="86"/>
        <v/>
      </c>
    </row>
    <row r="703" spans="1:22" x14ac:dyDescent="0.25">
      <c r="A703" s="57" t="str">
        <f t="shared" si="80"/>
        <v/>
      </c>
      <c r="B703" s="58" t="str">
        <f t="shared" si="81"/>
        <v/>
      </c>
      <c r="J703" s="24">
        <f t="array" ref="J703">IFERROR(INDEX(Attività!$F$2:$F$1000, MATCH(P703, IF(Attività!$B$2:$B$1000=A703, Attività!$C$2:$C$1000), 0)), "")</f>
        <v>0</v>
      </c>
      <c r="K703" s="57" t="str">
        <f t="shared" si="87"/>
        <v/>
      </c>
      <c r="N703" s="62" t="str">
        <f>IF(K703="","",VLOOKUP(K703,StatiLead[],2,FALSE))</f>
        <v/>
      </c>
      <c r="O703" s="63" t="str">
        <f t="shared" si="82"/>
        <v/>
      </c>
      <c r="P703" s="64">
        <f t="array" ref="P703">MAX(IF(Attività!$B$2:$B$1000=A703, Attività!$C$2:$C$1000))</f>
        <v>0</v>
      </c>
      <c r="Q703" s="64" t="str">
        <f t="shared" si="84"/>
        <v/>
      </c>
      <c r="R703" s="64">
        <f t="array" ref="R703">IFERROR(INDEX(Attività!$H$2:$H$1000, MATCH(P703, IF(Attività!$B$2:$B$1000=A703, Attività!$C$2:$C$1000), 0)), "")</f>
        <v>0</v>
      </c>
      <c r="S703" s="64" t="str">
        <f t="shared" si="83"/>
        <v/>
      </c>
      <c r="U703" s="58" t="str">
        <f t="shared" ca="1" si="85"/>
        <v/>
      </c>
      <c r="V703" s="57" t="str">
        <f t="shared" ca="1" si="86"/>
        <v/>
      </c>
    </row>
    <row r="704" spans="1:22" x14ac:dyDescent="0.25">
      <c r="A704" s="57" t="str">
        <f t="shared" si="80"/>
        <v/>
      </c>
      <c r="B704" s="58" t="str">
        <f t="shared" si="81"/>
        <v/>
      </c>
      <c r="J704" s="24">
        <f t="array" ref="J704">IFERROR(INDEX(Attività!$F$2:$F$1000, MATCH(P704, IF(Attività!$B$2:$B$1000=A704, Attività!$C$2:$C$1000), 0)), "")</f>
        <v>0</v>
      </c>
      <c r="K704" s="57" t="str">
        <f t="shared" si="87"/>
        <v/>
      </c>
      <c r="N704" s="62" t="str">
        <f>IF(K704="","",VLOOKUP(K704,StatiLead[],2,FALSE))</f>
        <v/>
      </c>
      <c r="O704" s="63" t="str">
        <f t="shared" si="82"/>
        <v/>
      </c>
      <c r="P704" s="64">
        <f t="array" ref="P704">MAX(IF(Attività!$B$2:$B$1000=A704, Attività!$C$2:$C$1000))</f>
        <v>0</v>
      </c>
      <c r="Q704" s="64" t="str">
        <f t="shared" si="84"/>
        <v/>
      </c>
      <c r="R704" s="64">
        <f t="array" ref="R704">IFERROR(INDEX(Attività!$H$2:$H$1000, MATCH(P704, IF(Attività!$B$2:$B$1000=A704, Attività!$C$2:$C$1000), 0)), "")</f>
        <v>0</v>
      </c>
      <c r="S704" s="64" t="str">
        <f t="shared" si="83"/>
        <v/>
      </c>
      <c r="U704" s="58" t="str">
        <f t="shared" ca="1" si="85"/>
        <v/>
      </c>
      <c r="V704" s="57" t="str">
        <f t="shared" ca="1" si="86"/>
        <v/>
      </c>
    </row>
    <row r="705" spans="1:22" x14ac:dyDescent="0.25">
      <c r="A705" s="57" t="str">
        <f t="shared" si="80"/>
        <v/>
      </c>
      <c r="B705" s="58" t="str">
        <f t="shared" si="81"/>
        <v/>
      </c>
      <c r="J705" s="24">
        <f t="array" ref="J705">IFERROR(INDEX(Attività!$F$2:$F$1000, MATCH(P705, IF(Attività!$B$2:$B$1000=A705, Attività!$C$2:$C$1000), 0)), "")</f>
        <v>0</v>
      </c>
      <c r="K705" s="57" t="str">
        <f t="shared" si="87"/>
        <v/>
      </c>
      <c r="N705" s="62" t="str">
        <f>IF(K705="","",VLOOKUP(K705,StatiLead[],2,FALSE))</f>
        <v/>
      </c>
      <c r="O705" s="63" t="str">
        <f t="shared" si="82"/>
        <v/>
      </c>
      <c r="P705" s="64">
        <f t="array" ref="P705">MAX(IF(Attività!$B$2:$B$1000=A705, Attività!$C$2:$C$1000))</f>
        <v>0</v>
      </c>
      <c r="Q705" s="64" t="str">
        <f t="shared" si="84"/>
        <v/>
      </c>
      <c r="R705" s="64">
        <f t="array" ref="R705">IFERROR(INDEX(Attività!$H$2:$H$1000, MATCH(P705, IF(Attività!$B$2:$B$1000=A705, Attività!$C$2:$C$1000), 0)), "")</f>
        <v>0</v>
      </c>
      <c r="S705" s="64" t="str">
        <f t="shared" si="83"/>
        <v/>
      </c>
      <c r="U705" s="58" t="str">
        <f t="shared" ca="1" si="85"/>
        <v/>
      </c>
      <c r="V705" s="57" t="str">
        <f t="shared" ca="1" si="86"/>
        <v/>
      </c>
    </row>
    <row r="706" spans="1:22" x14ac:dyDescent="0.25">
      <c r="A706" s="57" t="str">
        <f t="shared" si="80"/>
        <v/>
      </c>
      <c r="B706" s="58" t="str">
        <f t="shared" si="81"/>
        <v/>
      </c>
      <c r="J706" s="24">
        <f t="array" ref="J706">IFERROR(INDEX(Attività!$F$2:$F$1000, MATCH(P706, IF(Attività!$B$2:$B$1000=A706, Attività!$C$2:$C$1000), 0)), "")</f>
        <v>0</v>
      </c>
      <c r="K706" s="57" t="str">
        <f t="shared" si="87"/>
        <v/>
      </c>
      <c r="N706" s="62" t="str">
        <f>IF(K706="","",VLOOKUP(K706,StatiLead[],2,FALSE))</f>
        <v/>
      </c>
      <c r="O706" s="63" t="str">
        <f t="shared" si="82"/>
        <v/>
      </c>
      <c r="P706" s="64">
        <f t="array" ref="P706">MAX(IF(Attività!$B$2:$B$1000=A706, Attività!$C$2:$C$1000))</f>
        <v>0</v>
      </c>
      <c r="Q706" s="64" t="str">
        <f t="shared" si="84"/>
        <v/>
      </c>
      <c r="R706" s="64">
        <f t="array" ref="R706">IFERROR(INDEX(Attività!$H$2:$H$1000, MATCH(P706, IF(Attività!$B$2:$B$1000=A706, Attività!$C$2:$C$1000), 0)), "")</f>
        <v>0</v>
      </c>
      <c r="S706" s="64" t="str">
        <f t="shared" si="83"/>
        <v/>
      </c>
      <c r="U706" s="58" t="str">
        <f t="shared" ca="1" si="85"/>
        <v/>
      </c>
      <c r="V706" s="57" t="str">
        <f t="shared" ca="1" si="86"/>
        <v/>
      </c>
    </row>
    <row r="707" spans="1:22" x14ac:dyDescent="0.25">
      <c r="A707" s="57" t="str">
        <f t="shared" ref="A707:A770" si="88">IF(B707="","",CONCATENATE(B707," - ",D707," - ",E707))</f>
        <v/>
      </c>
      <c r="B707" s="58" t="str">
        <f t="shared" ref="B707:B770" si="89">IF(AND(D707="",E707=""),"","L"&amp;TEXT(ROW()-3,"000"))</f>
        <v/>
      </c>
      <c r="J707" s="24">
        <f t="array" ref="J707">IFERROR(INDEX(Attività!$F$2:$F$1000, MATCH(P707, IF(Attività!$B$2:$B$1000=A707, Attività!$C$2:$C$1000), 0)), "")</f>
        <v>0</v>
      </c>
      <c r="K707" s="57" t="str">
        <f t="shared" si="87"/>
        <v/>
      </c>
      <c r="N707" s="62" t="str">
        <f>IF(K707="","",VLOOKUP(K707,StatiLead[],2,FALSE))</f>
        <v/>
      </c>
      <c r="O707" s="63" t="str">
        <f t="shared" ref="O707:O770" si="90">IF(K707="","",M707*N707)</f>
        <v/>
      </c>
      <c r="P707" s="64">
        <f t="array" ref="P707">MAX(IF(Attività!$B$2:$B$1000=A707, Attività!$C$2:$C$1000))</f>
        <v>0</v>
      </c>
      <c r="Q707" s="64" t="str">
        <f t="shared" si="84"/>
        <v/>
      </c>
      <c r="R707" s="64">
        <f t="array" ref="R707">IFERROR(INDEX(Attività!$H$2:$H$1000, MATCH(P707, IF(Attività!$B$2:$B$1000=A707, Attività!$C$2:$C$1000), 0)), "")</f>
        <v>0</v>
      </c>
      <c r="S707" s="64" t="str">
        <f t="shared" ref="S707:S770" si="91">IF(R707=0,"",R707)</f>
        <v/>
      </c>
      <c r="U707" s="58" t="str">
        <f t="shared" ca="1" si="85"/>
        <v/>
      </c>
      <c r="V707" s="57" t="str">
        <f t="shared" ca="1" si="86"/>
        <v/>
      </c>
    </row>
    <row r="708" spans="1:22" x14ac:dyDescent="0.25">
      <c r="A708" s="57" t="str">
        <f t="shared" si="88"/>
        <v/>
      </c>
      <c r="B708" s="58" t="str">
        <f t="shared" si="89"/>
        <v/>
      </c>
      <c r="J708" s="24">
        <f t="array" ref="J708">IFERROR(INDEX(Attività!$F$2:$F$1000, MATCH(P708, IF(Attività!$B$2:$B$1000=A708, Attività!$C$2:$C$1000), 0)), "")</f>
        <v>0</v>
      </c>
      <c r="K708" s="57" t="str">
        <f t="shared" si="87"/>
        <v/>
      </c>
      <c r="N708" s="62" t="str">
        <f>IF(K708="","",VLOOKUP(K708,StatiLead[],2,FALSE))</f>
        <v/>
      </c>
      <c r="O708" s="63" t="str">
        <f t="shared" si="90"/>
        <v/>
      </c>
      <c r="P708" s="64">
        <f t="array" ref="P708">MAX(IF(Attività!$B$2:$B$1000=A708, Attività!$C$2:$C$1000))</f>
        <v>0</v>
      </c>
      <c r="Q708" s="64" t="str">
        <f t="shared" ref="Q708:Q771" si="92">IF(P708=0,"",P708)</f>
        <v/>
      </c>
      <c r="R708" s="64">
        <f t="array" ref="R708">IFERROR(INDEX(Attività!$H$2:$H$1000, MATCH(P708, IF(Attività!$B$2:$B$1000=A708, Attività!$C$2:$C$1000), 0)), "")</f>
        <v>0</v>
      </c>
      <c r="S708" s="64" t="str">
        <f t="shared" si="91"/>
        <v/>
      </c>
      <c r="U708" s="58" t="str">
        <f t="shared" ref="U708:U771" ca="1" si="93">IF(Q708="","",TODAY()-Q708)</f>
        <v/>
      </c>
      <c r="V708" s="57" t="str">
        <f t="shared" ref="V708:V771" ca="1" si="94">IF(S708="","",IF(S708&lt;TODAY(),"FOLLOW-UP SCADUTO",IF(S708=TODAY(),"DA CONTATTARE OGGI",IF(S708&lt;=TODAY()+7,"ENTRO 7 GIORNI","OK"))))</f>
        <v/>
      </c>
    </row>
    <row r="709" spans="1:22" x14ac:dyDescent="0.25">
      <c r="A709" s="57" t="str">
        <f t="shared" si="88"/>
        <v/>
      </c>
      <c r="B709" s="58" t="str">
        <f t="shared" si="89"/>
        <v/>
      </c>
      <c r="J709" s="24">
        <f t="array" ref="J709">IFERROR(INDEX(Attività!$F$2:$F$1000, MATCH(P709, IF(Attività!$B$2:$B$1000=A709, Attività!$C$2:$C$1000), 0)), "")</f>
        <v>0</v>
      </c>
      <c r="K709" s="57" t="str">
        <f t="shared" ref="K709:K772" si="95">IF(B709="","",IF(OR(J709=0,J709=""),"Nuovo",J709))</f>
        <v/>
      </c>
      <c r="N709" s="62" t="str">
        <f>IF(K709="","",VLOOKUP(K709,StatiLead[],2,FALSE))</f>
        <v/>
      </c>
      <c r="O709" s="63" t="str">
        <f t="shared" si="90"/>
        <v/>
      </c>
      <c r="P709" s="64">
        <f t="array" ref="P709">MAX(IF(Attività!$B$2:$B$1000=A709, Attività!$C$2:$C$1000))</f>
        <v>0</v>
      </c>
      <c r="Q709" s="64" t="str">
        <f t="shared" si="92"/>
        <v/>
      </c>
      <c r="R709" s="64">
        <f t="array" ref="R709">IFERROR(INDEX(Attività!$H$2:$H$1000, MATCH(P709, IF(Attività!$B$2:$B$1000=A709, Attività!$C$2:$C$1000), 0)), "")</f>
        <v>0</v>
      </c>
      <c r="S709" s="64" t="str">
        <f t="shared" si="91"/>
        <v/>
      </c>
      <c r="U709" s="58" t="str">
        <f t="shared" ca="1" si="93"/>
        <v/>
      </c>
      <c r="V709" s="57" t="str">
        <f t="shared" ca="1" si="94"/>
        <v/>
      </c>
    </row>
    <row r="710" spans="1:22" x14ac:dyDescent="0.25">
      <c r="A710" s="57" t="str">
        <f t="shared" si="88"/>
        <v/>
      </c>
      <c r="B710" s="58" t="str">
        <f t="shared" si="89"/>
        <v/>
      </c>
      <c r="J710" s="24">
        <f t="array" ref="J710">IFERROR(INDEX(Attività!$F$2:$F$1000, MATCH(P710, IF(Attività!$B$2:$B$1000=A710, Attività!$C$2:$C$1000), 0)), "")</f>
        <v>0</v>
      </c>
      <c r="K710" s="57" t="str">
        <f t="shared" si="95"/>
        <v/>
      </c>
      <c r="N710" s="62" t="str">
        <f>IF(K710="","",VLOOKUP(K710,StatiLead[],2,FALSE))</f>
        <v/>
      </c>
      <c r="O710" s="63" t="str">
        <f t="shared" si="90"/>
        <v/>
      </c>
      <c r="P710" s="64">
        <f t="array" ref="P710">MAX(IF(Attività!$B$2:$B$1000=A710, Attività!$C$2:$C$1000))</f>
        <v>0</v>
      </c>
      <c r="Q710" s="64" t="str">
        <f t="shared" si="92"/>
        <v/>
      </c>
      <c r="R710" s="64">
        <f t="array" ref="R710">IFERROR(INDEX(Attività!$H$2:$H$1000, MATCH(P710, IF(Attività!$B$2:$B$1000=A710, Attività!$C$2:$C$1000), 0)), "")</f>
        <v>0</v>
      </c>
      <c r="S710" s="64" t="str">
        <f t="shared" si="91"/>
        <v/>
      </c>
      <c r="U710" s="58" t="str">
        <f t="shared" ca="1" si="93"/>
        <v/>
      </c>
      <c r="V710" s="57" t="str">
        <f t="shared" ca="1" si="94"/>
        <v/>
      </c>
    </row>
    <row r="711" spans="1:22" x14ac:dyDescent="0.25">
      <c r="A711" s="57" t="str">
        <f t="shared" si="88"/>
        <v/>
      </c>
      <c r="B711" s="58" t="str">
        <f t="shared" si="89"/>
        <v/>
      </c>
      <c r="J711" s="24">
        <f t="array" ref="J711">IFERROR(INDEX(Attività!$F$2:$F$1000, MATCH(P711, IF(Attività!$B$2:$B$1000=A711, Attività!$C$2:$C$1000), 0)), "")</f>
        <v>0</v>
      </c>
      <c r="K711" s="57" t="str">
        <f t="shared" si="95"/>
        <v/>
      </c>
      <c r="N711" s="62" t="str">
        <f>IF(K711="","",VLOOKUP(K711,StatiLead[],2,FALSE))</f>
        <v/>
      </c>
      <c r="O711" s="63" t="str">
        <f t="shared" si="90"/>
        <v/>
      </c>
      <c r="P711" s="64">
        <f t="array" ref="P711">MAX(IF(Attività!$B$2:$B$1000=A711, Attività!$C$2:$C$1000))</f>
        <v>0</v>
      </c>
      <c r="Q711" s="64" t="str">
        <f t="shared" si="92"/>
        <v/>
      </c>
      <c r="R711" s="64">
        <f t="array" ref="R711">IFERROR(INDEX(Attività!$H$2:$H$1000, MATCH(P711, IF(Attività!$B$2:$B$1000=A711, Attività!$C$2:$C$1000), 0)), "")</f>
        <v>0</v>
      </c>
      <c r="S711" s="64" t="str">
        <f t="shared" si="91"/>
        <v/>
      </c>
      <c r="U711" s="58" t="str">
        <f t="shared" ca="1" si="93"/>
        <v/>
      </c>
      <c r="V711" s="57" t="str">
        <f t="shared" ca="1" si="94"/>
        <v/>
      </c>
    </row>
    <row r="712" spans="1:22" x14ac:dyDescent="0.25">
      <c r="A712" s="57" t="str">
        <f t="shared" si="88"/>
        <v/>
      </c>
      <c r="B712" s="58" t="str">
        <f t="shared" si="89"/>
        <v/>
      </c>
      <c r="J712" s="24">
        <f t="array" ref="J712">IFERROR(INDEX(Attività!$F$2:$F$1000, MATCH(P712, IF(Attività!$B$2:$B$1000=A712, Attività!$C$2:$C$1000), 0)), "")</f>
        <v>0</v>
      </c>
      <c r="K712" s="57" t="str">
        <f t="shared" si="95"/>
        <v/>
      </c>
      <c r="N712" s="62" t="str">
        <f>IF(K712="","",VLOOKUP(K712,StatiLead[],2,FALSE))</f>
        <v/>
      </c>
      <c r="O712" s="63" t="str">
        <f t="shared" si="90"/>
        <v/>
      </c>
      <c r="P712" s="64">
        <f t="array" ref="P712">MAX(IF(Attività!$B$2:$B$1000=A712, Attività!$C$2:$C$1000))</f>
        <v>0</v>
      </c>
      <c r="Q712" s="64" t="str">
        <f t="shared" si="92"/>
        <v/>
      </c>
      <c r="R712" s="64">
        <f t="array" ref="R712">IFERROR(INDEX(Attività!$H$2:$H$1000, MATCH(P712, IF(Attività!$B$2:$B$1000=A712, Attività!$C$2:$C$1000), 0)), "")</f>
        <v>0</v>
      </c>
      <c r="S712" s="64" t="str">
        <f t="shared" si="91"/>
        <v/>
      </c>
      <c r="U712" s="58" t="str">
        <f t="shared" ca="1" si="93"/>
        <v/>
      </c>
      <c r="V712" s="57" t="str">
        <f t="shared" ca="1" si="94"/>
        <v/>
      </c>
    </row>
    <row r="713" spans="1:22" x14ac:dyDescent="0.25">
      <c r="A713" s="57" t="str">
        <f t="shared" si="88"/>
        <v/>
      </c>
      <c r="B713" s="58" t="str">
        <f t="shared" si="89"/>
        <v/>
      </c>
      <c r="J713" s="24">
        <f t="array" ref="J713">IFERROR(INDEX(Attività!$F$2:$F$1000, MATCH(P713, IF(Attività!$B$2:$B$1000=A713, Attività!$C$2:$C$1000), 0)), "")</f>
        <v>0</v>
      </c>
      <c r="K713" s="57" t="str">
        <f t="shared" si="95"/>
        <v/>
      </c>
      <c r="N713" s="62" t="str">
        <f>IF(K713="","",VLOOKUP(K713,StatiLead[],2,FALSE))</f>
        <v/>
      </c>
      <c r="O713" s="63" t="str">
        <f t="shared" si="90"/>
        <v/>
      </c>
      <c r="P713" s="64">
        <f t="array" ref="P713">MAX(IF(Attività!$B$2:$B$1000=A713, Attività!$C$2:$C$1000))</f>
        <v>0</v>
      </c>
      <c r="Q713" s="64" t="str">
        <f t="shared" si="92"/>
        <v/>
      </c>
      <c r="R713" s="64">
        <f t="array" ref="R713">IFERROR(INDEX(Attività!$H$2:$H$1000, MATCH(P713, IF(Attività!$B$2:$B$1000=A713, Attività!$C$2:$C$1000), 0)), "")</f>
        <v>0</v>
      </c>
      <c r="S713" s="64" t="str">
        <f t="shared" si="91"/>
        <v/>
      </c>
      <c r="U713" s="58" t="str">
        <f t="shared" ca="1" si="93"/>
        <v/>
      </c>
      <c r="V713" s="57" t="str">
        <f t="shared" ca="1" si="94"/>
        <v/>
      </c>
    </row>
    <row r="714" spans="1:22" x14ac:dyDescent="0.25">
      <c r="A714" s="57" t="str">
        <f t="shared" si="88"/>
        <v/>
      </c>
      <c r="B714" s="58" t="str">
        <f t="shared" si="89"/>
        <v/>
      </c>
      <c r="J714" s="24">
        <f t="array" ref="J714">IFERROR(INDEX(Attività!$F$2:$F$1000, MATCH(P714, IF(Attività!$B$2:$B$1000=A714, Attività!$C$2:$C$1000), 0)), "")</f>
        <v>0</v>
      </c>
      <c r="K714" s="57" t="str">
        <f t="shared" si="95"/>
        <v/>
      </c>
      <c r="N714" s="62" t="str">
        <f>IF(K714="","",VLOOKUP(K714,StatiLead[],2,FALSE))</f>
        <v/>
      </c>
      <c r="O714" s="63" t="str">
        <f t="shared" si="90"/>
        <v/>
      </c>
      <c r="P714" s="64">
        <f t="array" ref="P714">MAX(IF(Attività!$B$2:$B$1000=A714, Attività!$C$2:$C$1000))</f>
        <v>0</v>
      </c>
      <c r="Q714" s="64" t="str">
        <f t="shared" si="92"/>
        <v/>
      </c>
      <c r="R714" s="64">
        <f t="array" ref="R714">IFERROR(INDEX(Attività!$H$2:$H$1000, MATCH(P714, IF(Attività!$B$2:$B$1000=A714, Attività!$C$2:$C$1000), 0)), "")</f>
        <v>0</v>
      </c>
      <c r="S714" s="64" t="str">
        <f t="shared" si="91"/>
        <v/>
      </c>
      <c r="U714" s="58" t="str">
        <f t="shared" ca="1" si="93"/>
        <v/>
      </c>
      <c r="V714" s="57" t="str">
        <f t="shared" ca="1" si="94"/>
        <v/>
      </c>
    </row>
    <row r="715" spans="1:22" x14ac:dyDescent="0.25">
      <c r="A715" s="57" t="str">
        <f t="shared" si="88"/>
        <v/>
      </c>
      <c r="B715" s="58" t="str">
        <f t="shared" si="89"/>
        <v/>
      </c>
      <c r="J715" s="24">
        <f t="array" ref="J715">IFERROR(INDEX(Attività!$F$2:$F$1000, MATCH(P715, IF(Attività!$B$2:$B$1000=A715, Attività!$C$2:$C$1000), 0)), "")</f>
        <v>0</v>
      </c>
      <c r="K715" s="57" t="str">
        <f t="shared" si="95"/>
        <v/>
      </c>
      <c r="N715" s="62" t="str">
        <f>IF(K715="","",VLOOKUP(K715,StatiLead[],2,FALSE))</f>
        <v/>
      </c>
      <c r="O715" s="63" t="str">
        <f t="shared" si="90"/>
        <v/>
      </c>
      <c r="P715" s="64">
        <f t="array" ref="P715">MAX(IF(Attività!$B$2:$B$1000=A715, Attività!$C$2:$C$1000))</f>
        <v>0</v>
      </c>
      <c r="Q715" s="64" t="str">
        <f t="shared" si="92"/>
        <v/>
      </c>
      <c r="R715" s="64">
        <f t="array" ref="R715">IFERROR(INDEX(Attività!$H$2:$H$1000, MATCH(P715, IF(Attività!$B$2:$B$1000=A715, Attività!$C$2:$C$1000), 0)), "")</f>
        <v>0</v>
      </c>
      <c r="S715" s="64" t="str">
        <f t="shared" si="91"/>
        <v/>
      </c>
      <c r="U715" s="58" t="str">
        <f t="shared" ca="1" si="93"/>
        <v/>
      </c>
      <c r="V715" s="57" t="str">
        <f t="shared" ca="1" si="94"/>
        <v/>
      </c>
    </row>
    <row r="716" spans="1:22" x14ac:dyDescent="0.25">
      <c r="A716" s="57" t="str">
        <f t="shared" si="88"/>
        <v/>
      </c>
      <c r="B716" s="58" t="str">
        <f t="shared" si="89"/>
        <v/>
      </c>
      <c r="J716" s="24">
        <f t="array" ref="J716">IFERROR(INDEX(Attività!$F$2:$F$1000, MATCH(P716, IF(Attività!$B$2:$B$1000=A716, Attività!$C$2:$C$1000), 0)), "")</f>
        <v>0</v>
      </c>
      <c r="K716" s="57" t="str">
        <f t="shared" si="95"/>
        <v/>
      </c>
      <c r="N716" s="62" t="str">
        <f>IF(K716="","",VLOOKUP(K716,StatiLead[],2,FALSE))</f>
        <v/>
      </c>
      <c r="O716" s="63" t="str">
        <f t="shared" si="90"/>
        <v/>
      </c>
      <c r="P716" s="64">
        <f t="array" ref="P716">MAX(IF(Attività!$B$2:$B$1000=A716, Attività!$C$2:$C$1000))</f>
        <v>0</v>
      </c>
      <c r="Q716" s="64" t="str">
        <f t="shared" si="92"/>
        <v/>
      </c>
      <c r="R716" s="64">
        <f t="array" ref="R716">IFERROR(INDEX(Attività!$H$2:$H$1000, MATCH(P716, IF(Attività!$B$2:$B$1000=A716, Attività!$C$2:$C$1000), 0)), "")</f>
        <v>0</v>
      </c>
      <c r="S716" s="64" t="str">
        <f t="shared" si="91"/>
        <v/>
      </c>
      <c r="U716" s="58" t="str">
        <f t="shared" ca="1" si="93"/>
        <v/>
      </c>
      <c r="V716" s="57" t="str">
        <f t="shared" ca="1" si="94"/>
        <v/>
      </c>
    </row>
    <row r="717" spans="1:22" x14ac:dyDescent="0.25">
      <c r="A717" s="57" t="str">
        <f t="shared" si="88"/>
        <v/>
      </c>
      <c r="B717" s="58" t="str">
        <f t="shared" si="89"/>
        <v/>
      </c>
      <c r="J717" s="24">
        <f t="array" ref="J717">IFERROR(INDEX(Attività!$F$2:$F$1000, MATCH(P717, IF(Attività!$B$2:$B$1000=A717, Attività!$C$2:$C$1000), 0)), "")</f>
        <v>0</v>
      </c>
      <c r="K717" s="57" t="str">
        <f t="shared" si="95"/>
        <v/>
      </c>
      <c r="N717" s="62" t="str">
        <f>IF(K717="","",VLOOKUP(K717,StatiLead[],2,FALSE))</f>
        <v/>
      </c>
      <c r="O717" s="63" t="str">
        <f t="shared" si="90"/>
        <v/>
      </c>
      <c r="P717" s="64">
        <f t="array" ref="P717">MAX(IF(Attività!$B$2:$B$1000=A717, Attività!$C$2:$C$1000))</f>
        <v>0</v>
      </c>
      <c r="Q717" s="64" t="str">
        <f t="shared" si="92"/>
        <v/>
      </c>
      <c r="R717" s="64">
        <f t="array" ref="R717">IFERROR(INDEX(Attività!$H$2:$H$1000, MATCH(P717, IF(Attività!$B$2:$B$1000=A717, Attività!$C$2:$C$1000), 0)), "")</f>
        <v>0</v>
      </c>
      <c r="S717" s="64" t="str">
        <f t="shared" si="91"/>
        <v/>
      </c>
      <c r="U717" s="58" t="str">
        <f t="shared" ca="1" si="93"/>
        <v/>
      </c>
      <c r="V717" s="57" t="str">
        <f t="shared" ca="1" si="94"/>
        <v/>
      </c>
    </row>
    <row r="718" spans="1:22" x14ac:dyDescent="0.25">
      <c r="A718" s="57" t="str">
        <f t="shared" si="88"/>
        <v/>
      </c>
      <c r="B718" s="58" t="str">
        <f t="shared" si="89"/>
        <v/>
      </c>
      <c r="J718" s="24">
        <f t="array" ref="J718">IFERROR(INDEX(Attività!$F$2:$F$1000, MATCH(P718, IF(Attività!$B$2:$B$1000=A718, Attività!$C$2:$C$1000), 0)), "")</f>
        <v>0</v>
      </c>
      <c r="K718" s="57" t="str">
        <f t="shared" si="95"/>
        <v/>
      </c>
      <c r="N718" s="62" t="str">
        <f>IF(K718="","",VLOOKUP(K718,StatiLead[],2,FALSE))</f>
        <v/>
      </c>
      <c r="O718" s="63" t="str">
        <f t="shared" si="90"/>
        <v/>
      </c>
      <c r="P718" s="64">
        <f t="array" ref="P718">MAX(IF(Attività!$B$2:$B$1000=A718, Attività!$C$2:$C$1000))</f>
        <v>0</v>
      </c>
      <c r="Q718" s="64" t="str">
        <f t="shared" si="92"/>
        <v/>
      </c>
      <c r="R718" s="64">
        <f t="array" ref="R718">IFERROR(INDEX(Attività!$H$2:$H$1000, MATCH(P718, IF(Attività!$B$2:$B$1000=A718, Attività!$C$2:$C$1000), 0)), "")</f>
        <v>0</v>
      </c>
      <c r="S718" s="64" t="str">
        <f t="shared" si="91"/>
        <v/>
      </c>
      <c r="U718" s="58" t="str">
        <f t="shared" ca="1" si="93"/>
        <v/>
      </c>
      <c r="V718" s="57" t="str">
        <f t="shared" ca="1" si="94"/>
        <v/>
      </c>
    </row>
    <row r="719" spans="1:22" x14ac:dyDescent="0.25">
      <c r="A719" s="57" t="str">
        <f t="shared" si="88"/>
        <v/>
      </c>
      <c r="B719" s="58" t="str">
        <f t="shared" si="89"/>
        <v/>
      </c>
      <c r="J719" s="24">
        <f t="array" ref="J719">IFERROR(INDEX(Attività!$F$2:$F$1000, MATCH(P719, IF(Attività!$B$2:$B$1000=A719, Attività!$C$2:$C$1000), 0)), "")</f>
        <v>0</v>
      </c>
      <c r="K719" s="57" t="str">
        <f t="shared" si="95"/>
        <v/>
      </c>
      <c r="N719" s="62" t="str">
        <f>IF(K719="","",VLOOKUP(K719,StatiLead[],2,FALSE))</f>
        <v/>
      </c>
      <c r="O719" s="63" t="str">
        <f t="shared" si="90"/>
        <v/>
      </c>
      <c r="P719" s="64">
        <f t="array" ref="P719">MAX(IF(Attività!$B$2:$B$1000=A719, Attività!$C$2:$C$1000))</f>
        <v>0</v>
      </c>
      <c r="Q719" s="64" t="str">
        <f t="shared" si="92"/>
        <v/>
      </c>
      <c r="R719" s="64">
        <f t="array" ref="R719">IFERROR(INDEX(Attività!$H$2:$H$1000, MATCH(P719, IF(Attività!$B$2:$B$1000=A719, Attività!$C$2:$C$1000), 0)), "")</f>
        <v>0</v>
      </c>
      <c r="S719" s="64" t="str">
        <f t="shared" si="91"/>
        <v/>
      </c>
      <c r="U719" s="58" t="str">
        <f t="shared" ca="1" si="93"/>
        <v/>
      </c>
      <c r="V719" s="57" t="str">
        <f t="shared" ca="1" si="94"/>
        <v/>
      </c>
    </row>
    <row r="720" spans="1:22" x14ac:dyDescent="0.25">
      <c r="A720" s="57" t="str">
        <f t="shared" si="88"/>
        <v/>
      </c>
      <c r="B720" s="58" t="str">
        <f t="shared" si="89"/>
        <v/>
      </c>
      <c r="J720" s="24">
        <f t="array" ref="J720">IFERROR(INDEX(Attività!$F$2:$F$1000, MATCH(P720, IF(Attività!$B$2:$B$1000=A720, Attività!$C$2:$C$1000), 0)), "")</f>
        <v>0</v>
      </c>
      <c r="K720" s="57" t="str">
        <f t="shared" si="95"/>
        <v/>
      </c>
      <c r="N720" s="62" t="str">
        <f>IF(K720="","",VLOOKUP(K720,StatiLead[],2,FALSE))</f>
        <v/>
      </c>
      <c r="O720" s="63" t="str">
        <f t="shared" si="90"/>
        <v/>
      </c>
      <c r="P720" s="64">
        <f t="array" ref="P720">MAX(IF(Attività!$B$2:$B$1000=A720, Attività!$C$2:$C$1000))</f>
        <v>0</v>
      </c>
      <c r="Q720" s="64" t="str">
        <f t="shared" si="92"/>
        <v/>
      </c>
      <c r="R720" s="64">
        <f t="array" ref="R720">IFERROR(INDEX(Attività!$H$2:$H$1000, MATCH(P720, IF(Attività!$B$2:$B$1000=A720, Attività!$C$2:$C$1000), 0)), "")</f>
        <v>0</v>
      </c>
      <c r="S720" s="64" t="str">
        <f t="shared" si="91"/>
        <v/>
      </c>
      <c r="U720" s="58" t="str">
        <f t="shared" ca="1" si="93"/>
        <v/>
      </c>
      <c r="V720" s="57" t="str">
        <f t="shared" ca="1" si="94"/>
        <v/>
      </c>
    </row>
    <row r="721" spans="1:22" x14ac:dyDescent="0.25">
      <c r="A721" s="57" t="str">
        <f t="shared" si="88"/>
        <v/>
      </c>
      <c r="B721" s="58" t="str">
        <f t="shared" si="89"/>
        <v/>
      </c>
      <c r="J721" s="24">
        <f t="array" ref="J721">IFERROR(INDEX(Attività!$F$2:$F$1000, MATCH(P721, IF(Attività!$B$2:$B$1000=A721, Attività!$C$2:$C$1000), 0)), "")</f>
        <v>0</v>
      </c>
      <c r="K721" s="57" t="str">
        <f t="shared" si="95"/>
        <v/>
      </c>
      <c r="N721" s="62" t="str">
        <f>IF(K721="","",VLOOKUP(K721,StatiLead[],2,FALSE))</f>
        <v/>
      </c>
      <c r="O721" s="63" t="str">
        <f t="shared" si="90"/>
        <v/>
      </c>
      <c r="P721" s="64">
        <f t="array" ref="P721">MAX(IF(Attività!$B$2:$B$1000=A721, Attività!$C$2:$C$1000))</f>
        <v>0</v>
      </c>
      <c r="Q721" s="64" t="str">
        <f t="shared" si="92"/>
        <v/>
      </c>
      <c r="R721" s="64">
        <f t="array" ref="R721">IFERROR(INDEX(Attività!$H$2:$H$1000, MATCH(P721, IF(Attività!$B$2:$B$1000=A721, Attività!$C$2:$C$1000), 0)), "")</f>
        <v>0</v>
      </c>
      <c r="S721" s="64" t="str">
        <f t="shared" si="91"/>
        <v/>
      </c>
      <c r="U721" s="58" t="str">
        <f t="shared" ca="1" si="93"/>
        <v/>
      </c>
      <c r="V721" s="57" t="str">
        <f t="shared" ca="1" si="94"/>
        <v/>
      </c>
    </row>
    <row r="722" spans="1:22" x14ac:dyDescent="0.25">
      <c r="A722" s="57" t="str">
        <f t="shared" si="88"/>
        <v/>
      </c>
      <c r="B722" s="58" t="str">
        <f t="shared" si="89"/>
        <v/>
      </c>
      <c r="J722" s="24">
        <f t="array" ref="J722">IFERROR(INDEX(Attività!$F$2:$F$1000, MATCH(P722, IF(Attività!$B$2:$B$1000=A722, Attività!$C$2:$C$1000), 0)), "")</f>
        <v>0</v>
      </c>
      <c r="K722" s="57" t="str">
        <f t="shared" si="95"/>
        <v/>
      </c>
      <c r="N722" s="62" t="str">
        <f>IF(K722="","",VLOOKUP(K722,StatiLead[],2,FALSE))</f>
        <v/>
      </c>
      <c r="O722" s="63" t="str">
        <f t="shared" si="90"/>
        <v/>
      </c>
      <c r="P722" s="64">
        <f t="array" ref="P722">MAX(IF(Attività!$B$2:$B$1000=A722, Attività!$C$2:$C$1000))</f>
        <v>0</v>
      </c>
      <c r="Q722" s="64" t="str">
        <f t="shared" si="92"/>
        <v/>
      </c>
      <c r="R722" s="64">
        <f t="array" ref="R722">IFERROR(INDEX(Attività!$H$2:$H$1000, MATCH(P722, IF(Attività!$B$2:$B$1000=A722, Attività!$C$2:$C$1000), 0)), "")</f>
        <v>0</v>
      </c>
      <c r="S722" s="64" t="str">
        <f t="shared" si="91"/>
        <v/>
      </c>
      <c r="U722" s="58" t="str">
        <f t="shared" ca="1" si="93"/>
        <v/>
      </c>
      <c r="V722" s="57" t="str">
        <f t="shared" ca="1" si="94"/>
        <v/>
      </c>
    </row>
    <row r="723" spans="1:22" x14ac:dyDescent="0.25">
      <c r="A723" s="57" t="str">
        <f t="shared" si="88"/>
        <v/>
      </c>
      <c r="B723" s="58" t="str">
        <f t="shared" si="89"/>
        <v/>
      </c>
      <c r="J723" s="24">
        <f t="array" ref="J723">IFERROR(INDEX(Attività!$F$2:$F$1000, MATCH(P723, IF(Attività!$B$2:$B$1000=A723, Attività!$C$2:$C$1000), 0)), "")</f>
        <v>0</v>
      </c>
      <c r="K723" s="57" t="str">
        <f t="shared" si="95"/>
        <v/>
      </c>
      <c r="N723" s="62" t="str">
        <f>IF(K723="","",VLOOKUP(K723,StatiLead[],2,FALSE))</f>
        <v/>
      </c>
      <c r="O723" s="63" t="str">
        <f t="shared" si="90"/>
        <v/>
      </c>
      <c r="P723" s="64">
        <f t="array" ref="P723">MAX(IF(Attività!$B$2:$B$1000=A723, Attività!$C$2:$C$1000))</f>
        <v>0</v>
      </c>
      <c r="Q723" s="64" t="str">
        <f t="shared" si="92"/>
        <v/>
      </c>
      <c r="R723" s="64">
        <f t="array" ref="R723">IFERROR(INDEX(Attività!$H$2:$H$1000, MATCH(P723, IF(Attività!$B$2:$B$1000=A723, Attività!$C$2:$C$1000), 0)), "")</f>
        <v>0</v>
      </c>
      <c r="S723" s="64" t="str">
        <f t="shared" si="91"/>
        <v/>
      </c>
      <c r="U723" s="58" t="str">
        <f t="shared" ca="1" si="93"/>
        <v/>
      </c>
      <c r="V723" s="57" t="str">
        <f t="shared" ca="1" si="94"/>
        <v/>
      </c>
    </row>
    <row r="724" spans="1:22" x14ac:dyDescent="0.25">
      <c r="A724" s="57" t="str">
        <f t="shared" si="88"/>
        <v/>
      </c>
      <c r="B724" s="58" t="str">
        <f t="shared" si="89"/>
        <v/>
      </c>
      <c r="J724" s="24">
        <f t="array" ref="J724">IFERROR(INDEX(Attività!$F$2:$F$1000, MATCH(P724, IF(Attività!$B$2:$B$1000=A724, Attività!$C$2:$C$1000), 0)), "")</f>
        <v>0</v>
      </c>
      <c r="K724" s="57" t="str">
        <f t="shared" si="95"/>
        <v/>
      </c>
      <c r="N724" s="62" t="str">
        <f>IF(K724="","",VLOOKUP(K724,StatiLead[],2,FALSE))</f>
        <v/>
      </c>
      <c r="O724" s="63" t="str">
        <f t="shared" si="90"/>
        <v/>
      </c>
      <c r="P724" s="64">
        <f t="array" ref="P724">MAX(IF(Attività!$B$2:$B$1000=A724, Attività!$C$2:$C$1000))</f>
        <v>0</v>
      </c>
      <c r="Q724" s="64" t="str">
        <f t="shared" si="92"/>
        <v/>
      </c>
      <c r="R724" s="64">
        <f t="array" ref="R724">IFERROR(INDEX(Attività!$H$2:$H$1000, MATCH(P724, IF(Attività!$B$2:$B$1000=A724, Attività!$C$2:$C$1000), 0)), "")</f>
        <v>0</v>
      </c>
      <c r="S724" s="64" t="str">
        <f t="shared" si="91"/>
        <v/>
      </c>
      <c r="U724" s="58" t="str">
        <f t="shared" ca="1" si="93"/>
        <v/>
      </c>
      <c r="V724" s="57" t="str">
        <f t="shared" ca="1" si="94"/>
        <v/>
      </c>
    </row>
    <row r="725" spans="1:22" x14ac:dyDescent="0.25">
      <c r="A725" s="57" t="str">
        <f t="shared" si="88"/>
        <v/>
      </c>
      <c r="B725" s="58" t="str">
        <f t="shared" si="89"/>
        <v/>
      </c>
      <c r="J725" s="24">
        <f t="array" ref="J725">IFERROR(INDEX(Attività!$F$2:$F$1000, MATCH(P725, IF(Attività!$B$2:$B$1000=A725, Attività!$C$2:$C$1000), 0)), "")</f>
        <v>0</v>
      </c>
      <c r="K725" s="57" t="str">
        <f t="shared" si="95"/>
        <v/>
      </c>
      <c r="N725" s="62" t="str">
        <f>IF(K725="","",VLOOKUP(K725,StatiLead[],2,FALSE))</f>
        <v/>
      </c>
      <c r="O725" s="63" t="str">
        <f t="shared" si="90"/>
        <v/>
      </c>
      <c r="P725" s="64">
        <f t="array" ref="P725">MAX(IF(Attività!$B$2:$B$1000=A725, Attività!$C$2:$C$1000))</f>
        <v>0</v>
      </c>
      <c r="Q725" s="64" t="str">
        <f t="shared" si="92"/>
        <v/>
      </c>
      <c r="R725" s="64">
        <f t="array" ref="R725">IFERROR(INDEX(Attività!$H$2:$H$1000, MATCH(P725, IF(Attività!$B$2:$B$1000=A725, Attività!$C$2:$C$1000), 0)), "")</f>
        <v>0</v>
      </c>
      <c r="S725" s="64" t="str">
        <f t="shared" si="91"/>
        <v/>
      </c>
      <c r="U725" s="58" t="str">
        <f t="shared" ca="1" si="93"/>
        <v/>
      </c>
      <c r="V725" s="57" t="str">
        <f t="shared" ca="1" si="94"/>
        <v/>
      </c>
    </row>
    <row r="726" spans="1:22" x14ac:dyDescent="0.25">
      <c r="A726" s="57" t="str">
        <f t="shared" si="88"/>
        <v/>
      </c>
      <c r="B726" s="58" t="str">
        <f t="shared" si="89"/>
        <v/>
      </c>
      <c r="J726" s="24">
        <f t="array" ref="J726">IFERROR(INDEX(Attività!$F$2:$F$1000, MATCH(P726, IF(Attività!$B$2:$B$1000=A726, Attività!$C$2:$C$1000), 0)), "")</f>
        <v>0</v>
      </c>
      <c r="K726" s="57" t="str">
        <f t="shared" si="95"/>
        <v/>
      </c>
      <c r="N726" s="62" t="str">
        <f>IF(K726="","",VLOOKUP(K726,StatiLead[],2,FALSE))</f>
        <v/>
      </c>
      <c r="O726" s="63" t="str">
        <f t="shared" si="90"/>
        <v/>
      </c>
      <c r="P726" s="64">
        <f t="array" ref="P726">MAX(IF(Attività!$B$2:$B$1000=A726, Attività!$C$2:$C$1000))</f>
        <v>0</v>
      </c>
      <c r="Q726" s="64" t="str">
        <f t="shared" si="92"/>
        <v/>
      </c>
      <c r="R726" s="64">
        <f t="array" ref="R726">IFERROR(INDEX(Attività!$H$2:$H$1000, MATCH(P726, IF(Attività!$B$2:$B$1000=A726, Attività!$C$2:$C$1000), 0)), "")</f>
        <v>0</v>
      </c>
      <c r="S726" s="64" t="str">
        <f t="shared" si="91"/>
        <v/>
      </c>
      <c r="U726" s="58" t="str">
        <f t="shared" ca="1" si="93"/>
        <v/>
      </c>
      <c r="V726" s="57" t="str">
        <f t="shared" ca="1" si="94"/>
        <v/>
      </c>
    </row>
    <row r="727" spans="1:22" x14ac:dyDescent="0.25">
      <c r="A727" s="57" t="str">
        <f t="shared" si="88"/>
        <v/>
      </c>
      <c r="B727" s="58" t="str">
        <f t="shared" si="89"/>
        <v/>
      </c>
      <c r="J727" s="24">
        <f t="array" ref="J727">IFERROR(INDEX(Attività!$F$2:$F$1000, MATCH(P727, IF(Attività!$B$2:$B$1000=A727, Attività!$C$2:$C$1000), 0)), "")</f>
        <v>0</v>
      </c>
      <c r="K727" s="57" t="str">
        <f t="shared" si="95"/>
        <v/>
      </c>
      <c r="N727" s="62" t="str">
        <f>IF(K727="","",VLOOKUP(K727,StatiLead[],2,FALSE))</f>
        <v/>
      </c>
      <c r="O727" s="63" t="str">
        <f t="shared" si="90"/>
        <v/>
      </c>
      <c r="P727" s="64">
        <f t="array" ref="P727">MAX(IF(Attività!$B$2:$B$1000=A727, Attività!$C$2:$C$1000))</f>
        <v>0</v>
      </c>
      <c r="Q727" s="64" t="str">
        <f t="shared" si="92"/>
        <v/>
      </c>
      <c r="R727" s="64">
        <f t="array" ref="R727">IFERROR(INDEX(Attività!$H$2:$H$1000, MATCH(P727, IF(Attività!$B$2:$B$1000=A727, Attività!$C$2:$C$1000), 0)), "")</f>
        <v>0</v>
      </c>
      <c r="S727" s="64" t="str">
        <f t="shared" si="91"/>
        <v/>
      </c>
      <c r="U727" s="58" t="str">
        <f t="shared" ca="1" si="93"/>
        <v/>
      </c>
      <c r="V727" s="57" t="str">
        <f t="shared" ca="1" si="94"/>
        <v/>
      </c>
    </row>
    <row r="728" spans="1:22" x14ac:dyDescent="0.25">
      <c r="A728" s="57" t="str">
        <f t="shared" si="88"/>
        <v/>
      </c>
      <c r="B728" s="58" t="str">
        <f t="shared" si="89"/>
        <v/>
      </c>
      <c r="J728" s="24">
        <f t="array" ref="J728">IFERROR(INDEX(Attività!$F$2:$F$1000, MATCH(P728, IF(Attività!$B$2:$B$1000=A728, Attività!$C$2:$C$1000), 0)), "")</f>
        <v>0</v>
      </c>
      <c r="K728" s="57" t="str">
        <f t="shared" si="95"/>
        <v/>
      </c>
      <c r="N728" s="62" t="str">
        <f>IF(K728="","",VLOOKUP(K728,StatiLead[],2,FALSE))</f>
        <v/>
      </c>
      <c r="O728" s="63" t="str">
        <f t="shared" si="90"/>
        <v/>
      </c>
      <c r="P728" s="64">
        <f t="array" ref="P728">MAX(IF(Attività!$B$2:$B$1000=A728, Attività!$C$2:$C$1000))</f>
        <v>0</v>
      </c>
      <c r="Q728" s="64" t="str">
        <f t="shared" si="92"/>
        <v/>
      </c>
      <c r="R728" s="64">
        <f t="array" ref="R728">IFERROR(INDEX(Attività!$H$2:$H$1000, MATCH(P728, IF(Attività!$B$2:$B$1000=A728, Attività!$C$2:$C$1000), 0)), "")</f>
        <v>0</v>
      </c>
      <c r="S728" s="64" t="str">
        <f t="shared" si="91"/>
        <v/>
      </c>
      <c r="U728" s="58" t="str">
        <f t="shared" ca="1" si="93"/>
        <v/>
      </c>
      <c r="V728" s="57" t="str">
        <f t="shared" ca="1" si="94"/>
        <v/>
      </c>
    </row>
    <row r="729" spans="1:22" x14ac:dyDescent="0.25">
      <c r="A729" s="57" t="str">
        <f t="shared" si="88"/>
        <v/>
      </c>
      <c r="B729" s="58" t="str">
        <f t="shared" si="89"/>
        <v/>
      </c>
      <c r="J729" s="24">
        <f t="array" ref="J729">IFERROR(INDEX(Attività!$F$2:$F$1000, MATCH(P729, IF(Attività!$B$2:$B$1000=A729, Attività!$C$2:$C$1000), 0)), "")</f>
        <v>0</v>
      </c>
      <c r="K729" s="57" t="str">
        <f t="shared" si="95"/>
        <v/>
      </c>
      <c r="N729" s="62" t="str">
        <f>IF(K729="","",VLOOKUP(K729,StatiLead[],2,FALSE))</f>
        <v/>
      </c>
      <c r="O729" s="63" t="str">
        <f t="shared" si="90"/>
        <v/>
      </c>
      <c r="P729" s="64">
        <f t="array" ref="P729">MAX(IF(Attività!$B$2:$B$1000=A729, Attività!$C$2:$C$1000))</f>
        <v>0</v>
      </c>
      <c r="Q729" s="64" t="str">
        <f t="shared" si="92"/>
        <v/>
      </c>
      <c r="R729" s="64">
        <f t="array" ref="R729">IFERROR(INDEX(Attività!$H$2:$H$1000, MATCH(P729, IF(Attività!$B$2:$B$1000=A729, Attività!$C$2:$C$1000), 0)), "")</f>
        <v>0</v>
      </c>
      <c r="S729" s="64" t="str">
        <f t="shared" si="91"/>
        <v/>
      </c>
      <c r="U729" s="58" t="str">
        <f t="shared" ca="1" si="93"/>
        <v/>
      </c>
      <c r="V729" s="57" t="str">
        <f t="shared" ca="1" si="94"/>
        <v/>
      </c>
    </row>
    <row r="730" spans="1:22" x14ac:dyDescent="0.25">
      <c r="A730" s="57" t="str">
        <f t="shared" si="88"/>
        <v/>
      </c>
      <c r="B730" s="58" t="str">
        <f t="shared" si="89"/>
        <v/>
      </c>
      <c r="J730" s="24">
        <f t="array" ref="J730">IFERROR(INDEX(Attività!$F$2:$F$1000, MATCH(P730, IF(Attività!$B$2:$B$1000=A730, Attività!$C$2:$C$1000), 0)), "")</f>
        <v>0</v>
      </c>
      <c r="K730" s="57" t="str">
        <f t="shared" si="95"/>
        <v/>
      </c>
      <c r="N730" s="62" t="str">
        <f>IF(K730="","",VLOOKUP(K730,StatiLead[],2,FALSE))</f>
        <v/>
      </c>
      <c r="O730" s="63" t="str">
        <f t="shared" si="90"/>
        <v/>
      </c>
      <c r="P730" s="64">
        <f t="array" ref="P730">MAX(IF(Attività!$B$2:$B$1000=A730, Attività!$C$2:$C$1000))</f>
        <v>0</v>
      </c>
      <c r="Q730" s="64" t="str">
        <f t="shared" si="92"/>
        <v/>
      </c>
      <c r="R730" s="64">
        <f t="array" ref="R730">IFERROR(INDEX(Attività!$H$2:$H$1000, MATCH(P730, IF(Attività!$B$2:$B$1000=A730, Attività!$C$2:$C$1000), 0)), "")</f>
        <v>0</v>
      </c>
      <c r="S730" s="64" t="str">
        <f t="shared" si="91"/>
        <v/>
      </c>
      <c r="U730" s="58" t="str">
        <f t="shared" ca="1" si="93"/>
        <v/>
      </c>
      <c r="V730" s="57" t="str">
        <f t="shared" ca="1" si="94"/>
        <v/>
      </c>
    </row>
    <row r="731" spans="1:22" x14ac:dyDescent="0.25">
      <c r="A731" s="57" t="str">
        <f t="shared" si="88"/>
        <v/>
      </c>
      <c r="B731" s="58" t="str">
        <f t="shared" si="89"/>
        <v/>
      </c>
      <c r="J731" s="24">
        <f t="array" ref="J731">IFERROR(INDEX(Attività!$F$2:$F$1000, MATCH(P731, IF(Attività!$B$2:$B$1000=A731, Attività!$C$2:$C$1000), 0)), "")</f>
        <v>0</v>
      </c>
      <c r="K731" s="57" t="str">
        <f t="shared" si="95"/>
        <v/>
      </c>
      <c r="N731" s="62" t="str">
        <f>IF(K731="","",VLOOKUP(K731,StatiLead[],2,FALSE))</f>
        <v/>
      </c>
      <c r="O731" s="63" t="str">
        <f t="shared" si="90"/>
        <v/>
      </c>
      <c r="P731" s="64">
        <f t="array" ref="P731">MAX(IF(Attività!$B$2:$B$1000=A731, Attività!$C$2:$C$1000))</f>
        <v>0</v>
      </c>
      <c r="Q731" s="64" t="str">
        <f t="shared" si="92"/>
        <v/>
      </c>
      <c r="R731" s="64">
        <f t="array" ref="R731">IFERROR(INDEX(Attività!$H$2:$H$1000, MATCH(P731, IF(Attività!$B$2:$B$1000=A731, Attività!$C$2:$C$1000), 0)), "")</f>
        <v>0</v>
      </c>
      <c r="S731" s="64" t="str">
        <f t="shared" si="91"/>
        <v/>
      </c>
      <c r="U731" s="58" t="str">
        <f t="shared" ca="1" si="93"/>
        <v/>
      </c>
      <c r="V731" s="57" t="str">
        <f t="shared" ca="1" si="94"/>
        <v/>
      </c>
    </row>
    <row r="732" spans="1:22" x14ac:dyDescent="0.25">
      <c r="A732" s="57" t="str">
        <f t="shared" si="88"/>
        <v/>
      </c>
      <c r="B732" s="58" t="str">
        <f t="shared" si="89"/>
        <v/>
      </c>
      <c r="J732" s="24">
        <f t="array" ref="J732">IFERROR(INDEX(Attività!$F$2:$F$1000, MATCH(P732, IF(Attività!$B$2:$B$1000=A732, Attività!$C$2:$C$1000), 0)), "")</f>
        <v>0</v>
      </c>
      <c r="K732" s="57" t="str">
        <f t="shared" si="95"/>
        <v/>
      </c>
      <c r="N732" s="62" t="str">
        <f>IF(K732="","",VLOOKUP(K732,StatiLead[],2,FALSE))</f>
        <v/>
      </c>
      <c r="O732" s="63" t="str">
        <f t="shared" si="90"/>
        <v/>
      </c>
      <c r="P732" s="64">
        <f t="array" ref="P732">MAX(IF(Attività!$B$2:$B$1000=A732, Attività!$C$2:$C$1000))</f>
        <v>0</v>
      </c>
      <c r="Q732" s="64" t="str">
        <f t="shared" si="92"/>
        <v/>
      </c>
      <c r="R732" s="64">
        <f t="array" ref="R732">IFERROR(INDEX(Attività!$H$2:$H$1000, MATCH(P732, IF(Attività!$B$2:$B$1000=A732, Attività!$C$2:$C$1000), 0)), "")</f>
        <v>0</v>
      </c>
      <c r="S732" s="64" t="str">
        <f t="shared" si="91"/>
        <v/>
      </c>
      <c r="U732" s="58" t="str">
        <f t="shared" ca="1" si="93"/>
        <v/>
      </c>
      <c r="V732" s="57" t="str">
        <f t="shared" ca="1" si="94"/>
        <v/>
      </c>
    </row>
    <row r="733" spans="1:22" x14ac:dyDescent="0.25">
      <c r="A733" s="57" t="str">
        <f t="shared" si="88"/>
        <v/>
      </c>
      <c r="B733" s="58" t="str">
        <f t="shared" si="89"/>
        <v/>
      </c>
      <c r="J733" s="24">
        <f t="array" ref="J733">IFERROR(INDEX(Attività!$F$2:$F$1000, MATCH(P733, IF(Attività!$B$2:$B$1000=A733, Attività!$C$2:$C$1000), 0)), "")</f>
        <v>0</v>
      </c>
      <c r="K733" s="57" t="str">
        <f t="shared" si="95"/>
        <v/>
      </c>
      <c r="N733" s="62" t="str">
        <f>IF(K733="","",VLOOKUP(K733,StatiLead[],2,FALSE))</f>
        <v/>
      </c>
      <c r="O733" s="63" t="str">
        <f t="shared" si="90"/>
        <v/>
      </c>
      <c r="P733" s="64">
        <f t="array" ref="P733">MAX(IF(Attività!$B$2:$B$1000=A733, Attività!$C$2:$C$1000))</f>
        <v>0</v>
      </c>
      <c r="Q733" s="64" t="str">
        <f t="shared" si="92"/>
        <v/>
      </c>
      <c r="R733" s="64">
        <f t="array" ref="R733">IFERROR(INDEX(Attività!$H$2:$H$1000, MATCH(P733, IF(Attività!$B$2:$B$1000=A733, Attività!$C$2:$C$1000), 0)), "")</f>
        <v>0</v>
      </c>
      <c r="S733" s="64" t="str">
        <f t="shared" si="91"/>
        <v/>
      </c>
      <c r="U733" s="58" t="str">
        <f t="shared" ca="1" si="93"/>
        <v/>
      </c>
      <c r="V733" s="57" t="str">
        <f t="shared" ca="1" si="94"/>
        <v/>
      </c>
    </row>
    <row r="734" spans="1:22" x14ac:dyDescent="0.25">
      <c r="A734" s="57" t="str">
        <f t="shared" si="88"/>
        <v/>
      </c>
      <c r="B734" s="58" t="str">
        <f t="shared" si="89"/>
        <v/>
      </c>
      <c r="J734" s="24">
        <f t="array" ref="J734">IFERROR(INDEX(Attività!$F$2:$F$1000, MATCH(P734, IF(Attività!$B$2:$B$1000=A734, Attività!$C$2:$C$1000), 0)), "")</f>
        <v>0</v>
      </c>
      <c r="K734" s="57" t="str">
        <f t="shared" si="95"/>
        <v/>
      </c>
      <c r="N734" s="62" t="str">
        <f>IF(K734="","",VLOOKUP(K734,StatiLead[],2,FALSE))</f>
        <v/>
      </c>
      <c r="O734" s="63" t="str">
        <f t="shared" si="90"/>
        <v/>
      </c>
      <c r="P734" s="64">
        <f t="array" ref="P734">MAX(IF(Attività!$B$2:$B$1000=A734, Attività!$C$2:$C$1000))</f>
        <v>0</v>
      </c>
      <c r="Q734" s="64" t="str">
        <f t="shared" si="92"/>
        <v/>
      </c>
      <c r="R734" s="64">
        <f t="array" ref="R734">IFERROR(INDEX(Attività!$H$2:$H$1000, MATCH(P734, IF(Attività!$B$2:$B$1000=A734, Attività!$C$2:$C$1000), 0)), "")</f>
        <v>0</v>
      </c>
      <c r="S734" s="64" t="str">
        <f t="shared" si="91"/>
        <v/>
      </c>
      <c r="U734" s="58" t="str">
        <f t="shared" ca="1" si="93"/>
        <v/>
      </c>
      <c r="V734" s="57" t="str">
        <f t="shared" ca="1" si="94"/>
        <v/>
      </c>
    </row>
    <row r="735" spans="1:22" x14ac:dyDescent="0.25">
      <c r="A735" s="57" t="str">
        <f t="shared" si="88"/>
        <v/>
      </c>
      <c r="B735" s="58" t="str">
        <f t="shared" si="89"/>
        <v/>
      </c>
      <c r="J735" s="24">
        <f t="array" ref="J735">IFERROR(INDEX(Attività!$F$2:$F$1000, MATCH(P735, IF(Attività!$B$2:$B$1000=A735, Attività!$C$2:$C$1000), 0)), "")</f>
        <v>0</v>
      </c>
      <c r="K735" s="57" t="str">
        <f t="shared" si="95"/>
        <v/>
      </c>
      <c r="N735" s="62" t="str">
        <f>IF(K735="","",VLOOKUP(K735,StatiLead[],2,FALSE))</f>
        <v/>
      </c>
      <c r="O735" s="63" t="str">
        <f t="shared" si="90"/>
        <v/>
      </c>
      <c r="P735" s="64">
        <f t="array" ref="P735">MAX(IF(Attività!$B$2:$B$1000=A735, Attività!$C$2:$C$1000))</f>
        <v>0</v>
      </c>
      <c r="Q735" s="64" t="str">
        <f t="shared" si="92"/>
        <v/>
      </c>
      <c r="R735" s="64">
        <f t="array" ref="R735">IFERROR(INDEX(Attività!$H$2:$H$1000, MATCH(P735, IF(Attività!$B$2:$B$1000=A735, Attività!$C$2:$C$1000), 0)), "")</f>
        <v>0</v>
      </c>
      <c r="S735" s="64" t="str">
        <f t="shared" si="91"/>
        <v/>
      </c>
      <c r="U735" s="58" t="str">
        <f t="shared" ca="1" si="93"/>
        <v/>
      </c>
      <c r="V735" s="57" t="str">
        <f t="shared" ca="1" si="94"/>
        <v/>
      </c>
    </row>
    <row r="736" spans="1:22" x14ac:dyDescent="0.25">
      <c r="A736" s="57" t="str">
        <f t="shared" si="88"/>
        <v/>
      </c>
      <c r="B736" s="58" t="str">
        <f t="shared" si="89"/>
        <v/>
      </c>
      <c r="J736" s="24">
        <f t="array" ref="J736">IFERROR(INDEX(Attività!$F$2:$F$1000, MATCH(P736, IF(Attività!$B$2:$B$1000=A736, Attività!$C$2:$C$1000), 0)), "")</f>
        <v>0</v>
      </c>
      <c r="K736" s="57" t="str">
        <f t="shared" si="95"/>
        <v/>
      </c>
      <c r="N736" s="62" t="str">
        <f>IF(K736="","",VLOOKUP(K736,StatiLead[],2,FALSE))</f>
        <v/>
      </c>
      <c r="O736" s="63" t="str">
        <f t="shared" si="90"/>
        <v/>
      </c>
      <c r="P736" s="64">
        <f t="array" ref="P736">MAX(IF(Attività!$B$2:$B$1000=A736, Attività!$C$2:$C$1000))</f>
        <v>0</v>
      </c>
      <c r="Q736" s="64" t="str">
        <f t="shared" si="92"/>
        <v/>
      </c>
      <c r="R736" s="64">
        <f t="array" ref="R736">IFERROR(INDEX(Attività!$H$2:$H$1000, MATCH(P736, IF(Attività!$B$2:$B$1000=A736, Attività!$C$2:$C$1000), 0)), "")</f>
        <v>0</v>
      </c>
      <c r="S736" s="64" t="str">
        <f t="shared" si="91"/>
        <v/>
      </c>
      <c r="U736" s="58" t="str">
        <f t="shared" ca="1" si="93"/>
        <v/>
      </c>
      <c r="V736" s="57" t="str">
        <f t="shared" ca="1" si="94"/>
        <v/>
      </c>
    </row>
    <row r="737" spans="1:22" x14ac:dyDescent="0.25">
      <c r="A737" s="57" t="str">
        <f t="shared" si="88"/>
        <v/>
      </c>
      <c r="B737" s="58" t="str">
        <f t="shared" si="89"/>
        <v/>
      </c>
      <c r="J737" s="24">
        <f t="array" ref="J737">IFERROR(INDEX(Attività!$F$2:$F$1000, MATCH(P737, IF(Attività!$B$2:$B$1000=A737, Attività!$C$2:$C$1000), 0)), "")</f>
        <v>0</v>
      </c>
      <c r="K737" s="57" t="str">
        <f t="shared" si="95"/>
        <v/>
      </c>
      <c r="N737" s="62" t="str">
        <f>IF(K737="","",VLOOKUP(K737,StatiLead[],2,FALSE))</f>
        <v/>
      </c>
      <c r="O737" s="63" t="str">
        <f t="shared" si="90"/>
        <v/>
      </c>
      <c r="P737" s="64">
        <f t="array" ref="P737">MAX(IF(Attività!$B$2:$B$1000=A737, Attività!$C$2:$C$1000))</f>
        <v>0</v>
      </c>
      <c r="Q737" s="64" t="str">
        <f t="shared" si="92"/>
        <v/>
      </c>
      <c r="R737" s="64">
        <f t="array" ref="R737">IFERROR(INDEX(Attività!$H$2:$H$1000, MATCH(P737, IF(Attività!$B$2:$B$1000=A737, Attività!$C$2:$C$1000), 0)), "")</f>
        <v>0</v>
      </c>
      <c r="S737" s="64" t="str">
        <f t="shared" si="91"/>
        <v/>
      </c>
      <c r="U737" s="58" t="str">
        <f t="shared" ca="1" si="93"/>
        <v/>
      </c>
      <c r="V737" s="57" t="str">
        <f t="shared" ca="1" si="94"/>
        <v/>
      </c>
    </row>
    <row r="738" spans="1:22" x14ac:dyDescent="0.25">
      <c r="A738" s="57" t="str">
        <f t="shared" si="88"/>
        <v/>
      </c>
      <c r="B738" s="58" t="str">
        <f t="shared" si="89"/>
        <v/>
      </c>
      <c r="J738" s="24">
        <f t="array" ref="J738">IFERROR(INDEX(Attività!$F$2:$F$1000, MATCH(P738, IF(Attività!$B$2:$B$1000=A738, Attività!$C$2:$C$1000), 0)), "")</f>
        <v>0</v>
      </c>
      <c r="K738" s="57" t="str">
        <f t="shared" si="95"/>
        <v/>
      </c>
      <c r="N738" s="62" t="str">
        <f>IF(K738="","",VLOOKUP(K738,StatiLead[],2,FALSE))</f>
        <v/>
      </c>
      <c r="O738" s="63" t="str">
        <f t="shared" si="90"/>
        <v/>
      </c>
      <c r="P738" s="64">
        <f t="array" ref="P738">MAX(IF(Attività!$B$2:$B$1000=A738, Attività!$C$2:$C$1000))</f>
        <v>0</v>
      </c>
      <c r="Q738" s="64" t="str">
        <f t="shared" si="92"/>
        <v/>
      </c>
      <c r="R738" s="64">
        <f t="array" ref="R738">IFERROR(INDEX(Attività!$H$2:$H$1000, MATCH(P738, IF(Attività!$B$2:$B$1000=A738, Attività!$C$2:$C$1000), 0)), "")</f>
        <v>0</v>
      </c>
      <c r="S738" s="64" t="str">
        <f t="shared" si="91"/>
        <v/>
      </c>
      <c r="U738" s="58" t="str">
        <f t="shared" ca="1" si="93"/>
        <v/>
      </c>
      <c r="V738" s="57" t="str">
        <f t="shared" ca="1" si="94"/>
        <v/>
      </c>
    </row>
    <row r="739" spans="1:22" x14ac:dyDescent="0.25">
      <c r="A739" s="57" t="str">
        <f t="shared" si="88"/>
        <v/>
      </c>
      <c r="B739" s="58" t="str">
        <f t="shared" si="89"/>
        <v/>
      </c>
      <c r="J739" s="24">
        <f t="array" ref="J739">IFERROR(INDEX(Attività!$F$2:$F$1000, MATCH(P739, IF(Attività!$B$2:$B$1000=A739, Attività!$C$2:$C$1000), 0)), "")</f>
        <v>0</v>
      </c>
      <c r="K739" s="57" t="str">
        <f t="shared" si="95"/>
        <v/>
      </c>
      <c r="N739" s="62" t="str">
        <f>IF(K739="","",VLOOKUP(K739,StatiLead[],2,FALSE))</f>
        <v/>
      </c>
      <c r="O739" s="63" t="str">
        <f t="shared" si="90"/>
        <v/>
      </c>
      <c r="P739" s="64">
        <f t="array" ref="P739">MAX(IF(Attività!$B$2:$B$1000=A739, Attività!$C$2:$C$1000))</f>
        <v>0</v>
      </c>
      <c r="Q739" s="64" t="str">
        <f t="shared" si="92"/>
        <v/>
      </c>
      <c r="R739" s="64">
        <f t="array" ref="R739">IFERROR(INDEX(Attività!$H$2:$H$1000, MATCH(P739, IF(Attività!$B$2:$B$1000=A739, Attività!$C$2:$C$1000), 0)), "")</f>
        <v>0</v>
      </c>
      <c r="S739" s="64" t="str">
        <f t="shared" si="91"/>
        <v/>
      </c>
      <c r="U739" s="58" t="str">
        <f t="shared" ca="1" si="93"/>
        <v/>
      </c>
      <c r="V739" s="57" t="str">
        <f t="shared" ca="1" si="94"/>
        <v/>
      </c>
    </row>
    <row r="740" spans="1:22" x14ac:dyDescent="0.25">
      <c r="A740" s="57" t="str">
        <f t="shared" si="88"/>
        <v/>
      </c>
      <c r="B740" s="58" t="str">
        <f t="shared" si="89"/>
        <v/>
      </c>
      <c r="J740" s="24">
        <f t="array" ref="J740">IFERROR(INDEX(Attività!$F$2:$F$1000, MATCH(P740, IF(Attività!$B$2:$B$1000=A740, Attività!$C$2:$C$1000), 0)), "")</f>
        <v>0</v>
      </c>
      <c r="K740" s="57" t="str">
        <f t="shared" si="95"/>
        <v/>
      </c>
      <c r="N740" s="62" t="str">
        <f>IF(K740="","",VLOOKUP(K740,StatiLead[],2,FALSE))</f>
        <v/>
      </c>
      <c r="O740" s="63" t="str">
        <f t="shared" si="90"/>
        <v/>
      </c>
      <c r="P740" s="64">
        <f t="array" ref="P740">MAX(IF(Attività!$B$2:$B$1000=A740, Attività!$C$2:$C$1000))</f>
        <v>0</v>
      </c>
      <c r="Q740" s="64" t="str">
        <f t="shared" si="92"/>
        <v/>
      </c>
      <c r="R740" s="64">
        <f t="array" ref="R740">IFERROR(INDEX(Attività!$H$2:$H$1000, MATCH(P740, IF(Attività!$B$2:$B$1000=A740, Attività!$C$2:$C$1000), 0)), "")</f>
        <v>0</v>
      </c>
      <c r="S740" s="64" t="str">
        <f t="shared" si="91"/>
        <v/>
      </c>
      <c r="U740" s="58" t="str">
        <f t="shared" ca="1" si="93"/>
        <v/>
      </c>
      <c r="V740" s="57" t="str">
        <f t="shared" ca="1" si="94"/>
        <v/>
      </c>
    </row>
    <row r="741" spans="1:22" x14ac:dyDescent="0.25">
      <c r="A741" s="57" t="str">
        <f t="shared" si="88"/>
        <v/>
      </c>
      <c r="B741" s="58" t="str">
        <f t="shared" si="89"/>
        <v/>
      </c>
      <c r="J741" s="24">
        <f t="array" ref="J741">IFERROR(INDEX(Attività!$F$2:$F$1000, MATCH(P741, IF(Attività!$B$2:$B$1000=A741, Attività!$C$2:$C$1000), 0)), "")</f>
        <v>0</v>
      </c>
      <c r="K741" s="57" t="str">
        <f t="shared" si="95"/>
        <v/>
      </c>
      <c r="N741" s="62" t="str">
        <f>IF(K741="","",VLOOKUP(K741,StatiLead[],2,FALSE))</f>
        <v/>
      </c>
      <c r="O741" s="63" t="str">
        <f t="shared" si="90"/>
        <v/>
      </c>
      <c r="P741" s="64">
        <f t="array" ref="P741">MAX(IF(Attività!$B$2:$B$1000=A741, Attività!$C$2:$C$1000))</f>
        <v>0</v>
      </c>
      <c r="Q741" s="64" t="str">
        <f t="shared" si="92"/>
        <v/>
      </c>
      <c r="R741" s="64">
        <f t="array" ref="R741">IFERROR(INDEX(Attività!$H$2:$H$1000, MATCH(P741, IF(Attività!$B$2:$B$1000=A741, Attività!$C$2:$C$1000), 0)), "")</f>
        <v>0</v>
      </c>
      <c r="S741" s="64" t="str">
        <f t="shared" si="91"/>
        <v/>
      </c>
      <c r="U741" s="58" t="str">
        <f t="shared" ca="1" si="93"/>
        <v/>
      </c>
      <c r="V741" s="57" t="str">
        <f t="shared" ca="1" si="94"/>
        <v/>
      </c>
    </row>
    <row r="742" spans="1:22" x14ac:dyDescent="0.25">
      <c r="A742" s="57" t="str">
        <f t="shared" si="88"/>
        <v/>
      </c>
      <c r="B742" s="58" t="str">
        <f t="shared" si="89"/>
        <v/>
      </c>
      <c r="J742" s="24">
        <f t="array" ref="J742">IFERROR(INDEX(Attività!$F$2:$F$1000, MATCH(P742, IF(Attività!$B$2:$B$1000=A742, Attività!$C$2:$C$1000), 0)), "")</f>
        <v>0</v>
      </c>
      <c r="K742" s="57" t="str">
        <f t="shared" si="95"/>
        <v/>
      </c>
      <c r="N742" s="62" t="str">
        <f>IF(K742="","",VLOOKUP(K742,StatiLead[],2,FALSE))</f>
        <v/>
      </c>
      <c r="O742" s="63" t="str">
        <f t="shared" si="90"/>
        <v/>
      </c>
      <c r="P742" s="64">
        <f t="array" ref="P742">MAX(IF(Attività!$B$2:$B$1000=A742, Attività!$C$2:$C$1000))</f>
        <v>0</v>
      </c>
      <c r="Q742" s="64" t="str">
        <f t="shared" si="92"/>
        <v/>
      </c>
      <c r="R742" s="64">
        <f t="array" ref="R742">IFERROR(INDEX(Attività!$H$2:$H$1000, MATCH(P742, IF(Attività!$B$2:$B$1000=A742, Attività!$C$2:$C$1000), 0)), "")</f>
        <v>0</v>
      </c>
      <c r="S742" s="64" t="str">
        <f t="shared" si="91"/>
        <v/>
      </c>
      <c r="U742" s="58" t="str">
        <f t="shared" ca="1" si="93"/>
        <v/>
      </c>
      <c r="V742" s="57" t="str">
        <f t="shared" ca="1" si="94"/>
        <v/>
      </c>
    </row>
    <row r="743" spans="1:22" x14ac:dyDescent="0.25">
      <c r="A743" s="57" t="str">
        <f t="shared" si="88"/>
        <v/>
      </c>
      <c r="B743" s="58" t="str">
        <f t="shared" si="89"/>
        <v/>
      </c>
      <c r="J743" s="24">
        <f t="array" ref="J743">IFERROR(INDEX(Attività!$F$2:$F$1000, MATCH(P743, IF(Attività!$B$2:$B$1000=A743, Attività!$C$2:$C$1000), 0)), "")</f>
        <v>0</v>
      </c>
      <c r="K743" s="57" t="str">
        <f t="shared" si="95"/>
        <v/>
      </c>
      <c r="N743" s="62" t="str">
        <f>IF(K743="","",VLOOKUP(K743,StatiLead[],2,FALSE))</f>
        <v/>
      </c>
      <c r="O743" s="63" t="str">
        <f t="shared" si="90"/>
        <v/>
      </c>
      <c r="P743" s="64">
        <f t="array" ref="P743">MAX(IF(Attività!$B$2:$B$1000=A743, Attività!$C$2:$C$1000))</f>
        <v>0</v>
      </c>
      <c r="Q743" s="64" t="str">
        <f t="shared" si="92"/>
        <v/>
      </c>
      <c r="R743" s="64">
        <f t="array" ref="R743">IFERROR(INDEX(Attività!$H$2:$H$1000, MATCH(P743, IF(Attività!$B$2:$B$1000=A743, Attività!$C$2:$C$1000), 0)), "")</f>
        <v>0</v>
      </c>
      <c r="S743" s="64" t="str">
        <f t="shared" si="91"/>
        <v/>
      </c>
      <c r="U743" s="58" t="str">
        <f t="shared" ca="1" si="93"/>
        <v/>
      </c>
      <c r="V743" s="57" t="str">
        <f t="shared" ca="1" si="94"/>
        <v/>
      </c>
    </row>
    <row r="744" spans="1:22" x14ac:dyDescent="0.25">
      <c r="A744" s="57" t="str">
        <f t="shared" si="88"/>
        <v/>
      </c>
      <c r="B744" s="58" t="str">
        <f t="shared" si="89"/>
        <v/>
      </c>
      <c r="J744" s="24">
        <f t="array" ref="J744">IFERROR(INDEX(Attività!$F$2:$F$1000, MATCH(P744, IF(Attività!$B$2:$B$1000=A744, Attività!$C$2:$C$1000), 0)), "")</f>
        <v>0</v>
      </c>
      <c r="K744" s="57" t="str">
        <f t="shared" si="95"/>
        <v/>
      </c>
      <c r="N744" s="62" t="str">
        <f>IF(K744="","",VLOOKUP(K744,StatiLead[],2,FALSE))</f>
        <v/>
      </c>
      <c r="O744" s="63" t="str">
        <f t="shared" si="90"/>
        <v/>
      </c>
      <c r="P744" s="64">
        <f t="array" ref="P744">MAX(IF(Attività!$B$2:$B$1000=A744, Attività!$C$2:$C$1000))</f>
        <v>0</v>
      </c>
      <c r="Q744" s="64" t="str">
        <f t="shared" si="92"/>
        <v/>
      </c>
      <c r="R744" s="64">
        <f t="array" ref="R744">IFERROR(INDEX(Attività!$H$2:$H$1000, MATCH(P744, IF(Attività!$B$2:$B$1000=A744, Attività!$C$2:$C$1000), 0)), "")</f>
        <v>0</v>
      </c>
      <c r="S744" s="64" t="str">
        <f t="shared" si="91"/>
        <v/>
      </c>
      <c r="U744" s="58" t="str">
        <f t="shared" ca="1" si="93"/>
        <v/>
      </c>
      <c r="V744" s="57" t="str">
        <f t="shared" ca="1" si="94"/>
        <v/>
      </c>
    </row>
    <row r="745" spans="1:22" x14ac:dyDescent="0.25">
      <c r="A745" s="57" t="str">
        <f t="shared" si="88"/>
        <v/>
      </c>
      <c r="B745" s="58" t="str">
        <f t="shared" si="89"/>
        <v/>
      </c>
      <c r="J745" s="24">
        <f t="array" ref="J745">IFERROR(INDEX(Attività!$F$2:$F$1000, MATCH(P745, IF(Attività!$B$2:$B$1000=A745, Attività!$C$2:$C$1000), 0)), "")</f>
        <v>0</v>
      </c>
      <c r="K745" s="57" t="str">
        <f t="shared" si="95"/>
        <v/>
      </c>
      <c r="N745" s="62" t="str">
        <f>IF(K745="","",VLOOKUP(K745,StatiLead[],2,FALSE))</f>
        <v/>
      </c>
      <c r="O745" s="63" t="str">
        <f t="shared" si="90"/>
        <v/>
      </c>
      <c r="P745" s="64">
        <f t="array" ref="P745">MAX(IF(Attività!$B$2:$B$1000=A745, Attività!$C$2:$C$1000))</f>
        <v>0</v>
      </c>
      <c r="Q745" s="64" t="str">
        <f t="shared" si="92"/>
        <v/>
      </c>
      <c r="R745" s="64">
        <f t="array" ref="R745">IFERROR(INDEX(Attività!$H$2:$H$1000, MATCH(P745, IF(Attività!$B$2:$B$1000=A745, Attività!$C$2:$C$1000), 0)), "")</f>
        <v>0</v>
      </c>
      <c r="S745" s="64" t="str">
        <f t="shared" si="91"/>
        <v/>
      </c>
      <c r="U745" s="58" t="str">
        <f t="shared" ca="1" si="93"/>
        <v/>
      </c>
      <c r="V745" s="57" t="str">
        <f t="shared" ca="1" si="94"/>
        <v/>
      </c>
    </row>
    <row r="746" spans="1:22" x14ac:dyDescent="0.25">
      <c r="A746" s="57" t="str">
        <f t="shared" si="88"/>
        <v/>
      </c>
      <c r="B746" s="58" t="str">
        <f t="shared" si="89"/>
        <v/>
      </c>
      <c r="J746" s="24">
        <f t="array" ref="J746">IFERROR(INDEX(Attività!$F$2:$F$1000, MATCH(P746, IF(Attività!$B$2:$B$1000=A746, Attività!$C$2:$C$1000), 0)), "")</f>
        <v>0</v>
      </c>
      <c r="K746" s="57" t="str">
        <f t="shared" si="95"/>
        <v/>
      </c>
      <c r="N746" s="62" t="str">
        <f>IF(K746="","",VLOOKUP(K746,StatiLead[],2,FALSE))</f>
        <v/>
      </c>
      <c r="O746" s="63" t="str">
        <f t="shared" si="90"/>
        <v/>
      </c>
      <c r="P746" s="64">
        <f t="array" ref="P746">MAX(IF(Attività!$B$2:$B$1000=A746, Attività!$C$2:$C$1000))</f>
        <v>0</v>
      </c>
      <c r="Q746" s="64" t="str">
        <f t="shared" si="92"/>
        <v/>
      </c>
      <c r="R746" s="64">
        <f t="array" ref="R746">IFERROR(INDEX(Attività!$H$2:$H$1000, MATCH(P746, IF(Attività!$B$2:$B$1000=A746, Attività!$C$2:$C$1000), 0)), "")</f>
        <v>0</v>
      </c>
      <c r="S746" s="64" t="str">
        <f t="shared" si="91"/>
        <v/>
      </c>
      <c r="U746" s="58" t="str">
        <f t="shared" ca="1" si="93"/>
        <v/>
      </c>
      <c r="V746" s="57" t="str">
        <f t="shared" ca="1" si="94"/>
        <v/>
      </c>
    </row>
    <row r="747" spans="1:22" x14ac:dyDescent="0.25">
      <c r="A747" s="57" t="str">
        <f t="shared" si="88"/>
        <v/>
      </c>
      <c r="B747" s="58" t="str">
        <f t="shared" si="89"/>
        <v/>
      </c>
      <c r="J747" s="24">
        <f t="array" ref="J747">IFERROR(INDEX(Attività!$F$2:$F$1000, MATCH(P747, IF(Attività!$B$2:$B$1000=A747, Attività!$C$2:$C$1000), 0)), "")</f>
        <v>0</v>
      </c>
      <c r="K747" s="57" t="str">
        <f t="shared" si="95"/>
        <v/>
      </c>
      <c r="N747" s="62" t="str">
        <f>IF(K747="","",VLOOKUP(K747,StatiLead[],2,FALSE))</f>
        <v/>
      </c>
      <c r="O747" s="63" t="str">
        <f t="shared" si="90"/>
        <v/>
      </c>
      <c r="P747" s="64">
        <f t="array" ref="P747">MAX(IF(Attività!$B$2:$B$1000=A747, Attività!$C$2:$C$1000))</f>
        <v>0</v>
      </c>
      <c r="Q747" s="64" t="str">
        <f t="shared" si="92"/>
        <v/>
      </c>
      <c r="R747" s="64">
        <f t="array" ref="R747">IFERROR(INDEX(Attività!$H$2:$H$1000, MATCH(P747, IF(Attività!$B$2:$B$1000=A747, Attività!$C$2:$C$1000), 0)), "")</f>
        <v>0</v>
      </c>
      <c r="S747" s="64" t="str">
        <f t="shared" si="91"/>
        <v/>
      </c>
      <c r="U747" s="58" t="str">
        <f t="shared" ca="1" si="93"/>
        <v/>
      </c>
      <c r="V747" s="57" t="str">
        <f t="shared" ca="1" si="94"/>
        <v/>
      </c>
    </row>
    <row r="748" spans="1:22" x14ac:dyDescent="0.25">
      <c r="A748" s="57" t="str">
        <f t="shared" si="88"/>
        <v/>
      </c>
      <c r="B748" s="58" t="str">
        <f t="shared" si="89"/>
        <v/>
      </c>
      <c r="J748" s="24">
        <f t="array" ref="J748">IFERROR(INDEX(Attività!$F$2:$F$1000, MATCH(P748, IF(Attività!$B$2:$B$1000=A748, Attività!$C$2:$C$1000), 0)), "")</f>
        <v>0</v>
      </c>
      <c r="K748" s="57" t="str">
        <f t="shared" si="95"/>
        <v/>
      </c>
      <c r="N748" s="62" t="str">
        <f>IF(K748="","",VLOOKUP(K748,StatiLead[],2,FALSE))</f>
        <v/>
      </c>
      <c r="O748" s="63" t="str">
        <f t="shared" si="90"/>
        <v/>
      </c>
      <c r="P748" s="64">
        <f t="array" ref="P748">MAX(IF(Attività!$B$2:$B$1000=A748, Attività!$C$2:$C$1000))</f>
        <v>0</v>
      </c>
      <c r="Q748" s="64" t="str">
        <f t="shared" si="92"/>
        <v/>
      </c>
      <c r="R748" s="64">
        <f t="array" ref="R748">IFERROR(INDEX(Attività!$H$2:$H$1000, MATCH(P748, IF(Attività!$B$2:$B$1000=A748, Attività!$C$2:$C$1000), 0)), "")</f>
        <v>0</v>
      </c>
      <c r="S748" s="64" t="str">
        <f t="shared" si="91"/>
        <v/>
      </c>
      <c r="U748" s="58" t="str">
        <f t="shared" ca="1" si="93"/>
        <v/>
      </c>
      <c r="V748" s="57" t="str">
        <f t="shared" ca="1" si="94"/>
        <v/>
      </c>
    </row>
    <row r="749" spans="1:22" x14ac:dyDescent="0.25">
      <c r="A749" s="57" t="str">
        <f t="shared" si="88"/>
        <v/>
      </c>
      <c r="B749" s="58" t="str">
        <f t="shared" si="89"/>
        <v/>
      </c>
      <c r="J749" s="24">
        <f t="array" ref="J749">IFERROR(INDEX(Attività!$F$2:$F$1000, MATCH(P749, IF(Attività!$B$2:$B$1000=A749, Attività!$C$2:$C$1000), 0)), "")</f>
        <v>0</v>
      </c>
      <c r="K749" s="57" t="str">
        <f t="shared" si="95"/>
        <v/>
      </c>
      <c r="N749" s="62" t="str">
        <f>IF(K749="","",VLOOKUP(K749,StatiLead[],2,FALSE))</f>
        <v/>
      </c>
      <c r="O749" s="63" t="str">
        <f t="shared" si="90"/>
        <v/>
      </c>
      <c r="P749" s="64">
        <f t="array" ref="P749">MAX(IF(Attività!$B$2:$B$1000=A749, Attività!$C$2:$C$1000))</f>
        <v>0</v>
      </c>
      <c r="Q749" s="64" t="str">
        <f t="shared" si="92"/>
        <v/>
      </c>
      <c r="R749" s="64">
        <f t="array" ref="R749">IFERROR(INDEX(Attività!$H$2:$H$1000, MATCH(P749, IF(Attività!$B$2:$B$1000=A749, Attività!$C$2:$C$1000), 0)), "")</f>
        <v>0</v>
      </c>
      <c r="S749" s="64" t="str">
        <f t="shared" si="91"/>
        <v/>
      </c>
      <c r="U749" s="58" t="str">
        <f t="shared" ca="1" si="93"/>
        <v/>
      </c>
      <c r="V749" s="57" t="str">
        <f t="shared" ca="1" si="94"/>
        <v/>
      </c>
    </row>
    <row r="750" spans="1:22" x14ac:dyDescent="0.25">
      <c r="A750" s="57" t="str">
        <f t="shared" si="88"/>
        <v/>
      </c>
      <c r="B750" s="58" t="str">
        <f t="shared" si="89"/>
        <v/>
      </c>
      <c r="J750" s="24">
        <f t="array" ref="J750">IFERROR(INDEX(Attività!$F$2:$F$1000, MATCH(P750, IF(Attività!$B$2:$B$1000=A750, Attività!$C$2:$C$1000), 0)), "")</f>
        <v>0</v>
      </c>
      <c r="K750" s="57" t="str">
        <f t="shared" si="95"/>
        <v/>
      </c>
      <c r="N750" s="62" t="str">
        <f>IF(K750="","",VLOOKUP(K750,StatiLead[],2,FALSE))</f>
        <v/>
      </c>
      <c r="O750" s="63" t="str">
        <f t="shared" si="90"/>
        <v/>
      </c>
      <c r="P750" s="64">
        <f t="array" ref="P750">MAX(IF(Attività!$B$2:$B$1000=A750, Attività!$C$2:$C$1000))</f>
        <v>0</v>
      </c>
      <c r="Q750" s="64" t="str">
        <f t="shared" si="92"/>
        <v/>
      </c>
      <c r="R750" s="64">
        <f t="array" ref="R750">IFERROR(INDEX(Attività!$H$2:$H$1000, MATCH(P750, IF(Attività!$B$2:$B$1000=A750, Attività!$C$2:$C$1000), 0)), "")</f>
        <v>0</v>
      </c>
      <c r="S750" s="64" t="str">
        <f t="shared" si="91"/>
        <v/>
      </c>
      <c r="U750" s="58" t="str">
        <f t="shared" ca="1" si="93"/>
        <v/>
      </c>
      <c r="V750" s="57" t="str">
        <f t="shared" ca="1" si="94"/>
        <v/>
      </c>
    </row>
    <row r="751" spans="1:22" x14ac:dyDescent="0.25">
      <c r="A751" s="57" t="str">
        <f t="shared" si="88"/>
        <v/>
      </c>
      <c r="B751" s="58" t="str">
        <f t="shared" si="89"/>
        <v/>
      </c>
      <c r="J751" s="24">
        <f t="array" ref="J751">IFERROR(INDEX(Attività!$F$2:$F$1000, MATCH(P751, IF(Attività!$B$2:$B$1000=A751, Attività!$C$2:$C$1000), 0)), "")</f>
        <v>0</v>
      </c>
      <c r="K751" s="57" t="str">
        <f t="shared" si="95"/>
        <v/>
      </c>
      <c r="N751" s="62" t="str">
        <f>IF(K751="","",VLOOKUP(K751,StatiLead[],2,FALSE))</f>
        <v/>
      </c>
      <c r="O751" s="63" t="str">
        <f t="shared" si="90"/>
        <v/>
      </c>
      <c r="P751" s="64">
        <f t="array" ref="P751">MAX(IF(Attività!$B$2:$B$1000=A751, Attività!$C$2:$C$1000))</f>
        <v>0</v>
      </c>
      <c r="Q751" s="64" t="str">
        <f t="shared" si="92"/>
        <v/>
      </c>
      <c r="R751" s="64">
        <f t="array" ref="R751">IFERROR(INDEX(Attività!$H$2:$H$1000, MATCH(P751, IF(Attività!$B$2:$B$1000=A751, Attività!$C$2:$C$1000), 0)), "")</f>
        <v>0</v>
      </c>
      <c r="S751" s="64" t="str">
        <f t="shared" si="91"/>
        <v/>
      </c>
      <c r="U751" s="58" t="str">
        <f t="shared" ca="1" si="93"/>
        <v/>
      </c>
      <c r="V751" s="57" t="str">
        <f t="shared" ca="1" si="94"/>
        <v/>
      </c>
    </row>
    <row r="752" spans="1:22" x14ac:dyDescent="0.25">
      <c r="A752" s="57" t="str">
        <f t="shared" si="88"/>
        <v/>
      </c>
      <c r="B752" s="58" t="str">
        <f t="shared" si="89"/>
        <v/>
      </c>
      <c r="J752" s="24">
        <f t="array" ref="J752">IFERROR(INDEX(Attività!$F$2:$F$1000, MATCH(P752, IF(Attività!$B$2:$B$1000=A752, Attività!$C$2:$C$1000), 0)), "")</f>
        <v>0</v>
      </c>
      <c r="K752" s="57" t="str">
        <f t="shared" si="95"/>
        <v/>
      </c>
      <c r="N752" s="62" t="str">
        <f>IF(K752="","",VLOOKUP(K752,StatiLead[],2,FALSE))</f>
        <v/>
      </c>
      <c r="O752" s="63" t="str">
        <f t="shared" si="90"/>
        <v/>
      </c>
      <c r="P752" s="64">
        <f t="array" ref="P752">MAX(IF(Attività!$B$2:$B$1000=A752, Attività!$C$2:$C$1000))</f>
        <v>0</v>
      </c>
      <c r="Q752" s="64" t="str">
        <f t="shared" si="92"/>
        <v/>
      </c>
      <c r="R752" s="64">
        <f t="array" ref="R752">IFERROR(INDEX(Attività!$H$2:$H$1000, MATCH(P752, IF(Attività!$B$2:$B$1000=A752, Attività!$C$2:$C$1000), 0)), "")</f>
        <v>0</v>
      </c>
      <c r="S752" s="64" t="str">
        <f t="shared" si="91"/>
        <v/>
      </c>
      <c r="U752" s="58" t="str">
        <f t="shared" ca="1" si="93"/>
        <v/>
      </c>
      <c r="V752" s="57" t="str">
        <f t="shared" ca="1" si="94"/>
        <v/>
      </c>
    </row>
    <row r="753" spans="1:22" x14ac:dyDescent="0.25">
      <c r="A753" s="57" t="str">
        <f t="shared" si="88"/>
        <v/>
      </c>
      <c r="B753" s="58" t="str">
        <f t="shared" si="89"/>
        <v/>
      </c>
      <c r="J753" s="24">
        <f t="array" ref="J753">IFERROR(INDEX(Attività!$F$2:$F$1000, MATCH(P753, IF(Attività!$B$2:$B$1000=A753, Attività!$C$2:$C$1000), 0)), "")</f>
        <v>0</v>
      </c>
      <c r="K753" s="57" t="str">
        <f t="shared" si="95"/>
        <v/>
      </c>
      <c r="N753" s="62" t="str">
        <f>IF(K753="","",VLOOKUP(K753,StatiLead[],2,FALSE))</f>
        <v/>
      </c>
      <c r="O753" s="63" t="str">
        <f t="shared" si="90"/>
        <v/>
      </c>
      <c r="P753" s="64">
        <f t="array" ref="P753">MAX(IF(Attività!$B$2:$B$1000=A753, Attività!$C$2:$C$1000))</f>
        <v>0</v>
      </c>
      <c r="Q753" s="64" t="str">
        <f t="shared" si="92"/>
        <v/>
      </c>
      <c r="R753" s="64">
        <f t="array" ref="R753">IFERROR(INDEX(Attività!$H$2:$H$1000, MATCH(P753, IF(Attività!$B$2:$B$1000=A753, Attività!$C$2:$C$1000), 0)), "")</f>
        <v>0</v>
      </c>
      <c r="S753" s="64" t="str">
        <f t="shared" si="91"/>
        <v/>
      </c>
      <c r="U753" s="58" t="str">
        <f t="shared" ca="1" si="93"/>
        <v/>
      </c>
      <c r="V753" s="57" t="str">
        <f t="shared" ca="1" si="94"/>
        <v/>
      </c>
    </row>
    <row r="754" spans="1:22" x14ac:dyDescent="0.25">
      <c r="A754" s="57" t="str">
        <f t="shared" si="88"/>
        <v/>
      </c>
      <c r="B754" s="58" t="str">
        <f t="shared" si="89"/>
        <v/>
      </c>
      <c r="J754" s="24">
        <f t="array" ref="J754">IFERROR(INDEX(Attività!$F$2:$F$1000, MATCH(P754, IF(Attività!$B$2:$B$1000=A754, Attività!$C$2:$C$1000), 0)), "")</f>
        <v>0</v>
      </c>
      <c r="K754" s="57" t="str">
        <f t="shared" si="95"/>
        <v/>
      </c>
      <c r="N754" s="62" t="str">
        <f>IF(K754="","",VLOOKUP(K754,StatiLead[],2,FALSE))</f>
        <v/>
      </c>
      <c r="O754" s="63" t="str">
        <f t="shared" si="90"/>
        <v/>
      </c>
      <c r="P754" s="64">
        <f t="array" ref="P754">MAX(IF(Attività!$B$2:$B$1000=A754, Attività!$C$2:$C$1000))</f>
        <v>0</v>
      </c>
      <c r="Q754" s="64" t="str">
        <f t="shared" si="92"/>
        <v/>
      </c>
      <c r="R754" s="64">
        <f t="array" ref="R754">IFERROR(INDEX(Attività!$H$2:$H$1000, MATCH(P754, IF(Attività!$B$2:$B$1000=A754, Attività!$C$2:$C$1000), 0)), "")</f>
        <v>0</v>
      </c>
      <c r="S754" s="64" t="str">
        <f t="shared" si="91"/>
        <v/>
      </c>
      <c r="U754" s="58" t="str">
        <f t="shared" ca="1" si="93"/>
        <v/>
      </c>
      <c r="V754" s="57" t="str">
        <f t="shared" ca="1" si="94"/>
        <v/>
      </c>
    </row>
    <row r="755" spans="1:22" x14ac:dyDescent="0.25">
      <c r="A755" s="57" t="str">
        <f t="shared" si="88"/>
        <v/>
      </c>
      <c r="B755" s="58" t="str">
        <f t="shared" si="89"/>
        <v/>
      </c>
      <c r="J755" s="24">
        <f t="array" ref="J755">IFERROR(INDEX(Attività!$F$2:$F$1000, MATCH(P755, IF(Attività!$B$2:$B$1000=A755, Attività!$C$2:$C$1000), 0)), "")</f>
        <v>0</v>
      </c>
      <c r="K755" s="57" t="str">
        <f t="shared" si="95"/>
        <v/>
      </c>
      <c r="N755" s="62" t="str">
        <f>IF(K755="","",VLOOKUP(K755,StatiLead[],2,FALSE))</f>
        <v/>
      </c>
      <c r="O755" s="63" t="str">
        <f t="shared" si="90"/>
        <v/>
      </c>
      <c r="P755" s="64">
        <f t="array" ref="P755">MAX(IF(Attività!$B$2:$B$1000=A755, Attività!$C$2:$C$1000))</f>
        <v>0</v>
      </c>
      <c r="Q755" s="64" t="str">
        <f t="shared" si="92"/>
        <v/>
      </c>
      <c r="R755" s="64">
        <f t="array" ref="R755">IFERROR(INDEX(Attività!$H$2:$H$1000, MATCH(P755, IF(Attività!$B$2:$B$1000=A755, Attività!$C$2:$C$1000), 0)), "")</f>
        <v>0</v>
      </c>
      <c r="S755" s="64" t="str">
        <f t="shared" si="91"/>
        <v/>
      </c>
      <c r="U755" s="58" t="str">
        <f t="shared" ca="1" si="93"/>
        <v/>
      </c>
      <c r="V755" s="57" t="str">
        <f t="shared" ca="1" si="94"/>
        <v/>
      </c>
    </row>
    <row r="756" spans="1:22" x14ac:dyDescent="0.25">
      <c r="A756" s="57" t="str">
        <f t="shared" si="88"/>
        <v/>
      </c>
      <c r="B756" s="58" t="str">
        <f t="shared" si="89"/>
        <v/>
      </c>
      <c r="J756" s="24">
        <f t="array" ref="J756">IFERROR(INDEX(Attività!$F$2:$F$1000, MATCH(P756, IF(Attività!$B$2:$B$1000=A756, Attività!$C$2:$C$1000), 0)), "")</f>
        <v>0</v>
      </c>
      <c r="K756" s="57" t="str">
        <f t="shared" si="95"/>
        <v/>
      </c>
      <c r="N756" s="62" t="str">
        <f>IF(K756="","",VLOOKUP(K756,StatiLead[],2,FALSE))</f>
        <v/>
      </c>
      <c r="O756" s="63" t="str">
        <f t="shared" si="90"/>
        <v/>
      </c>
      <c r="P756" s="64">
        <f t="array" ref="P756">MAX(IF(Attività!$B$2:$B$1000=A756, Attività!$C$2:$C$1000))</f>
        <v>0</v>
      </c>
      <c r="Q756" s="64" t="str">
        <f t="shared" si="92"/>
        <v/>
      </c>
      <c r="R756" s="64">
        <f t="array" ref="R756">IFERROR(INDEX(Attività!$H$2:$H$1000, MATCH(P756, IF(Attività!$B$2:$B$1000=A756, Attività!$C$2:$C$1000), 0)), "")</f>
        <v>0</v>
      </c>
      <c r="S756" s="64" t="str">
        <f t="shared" si="91"/>
        <v/>
      </c>
      <c r="U756" s="58" t="str">
        <f t="shared" ca="1" si="93"/>
        <v/>
      </c>
      <c r="V756" s="57" t="str">
        <f t="shared" ca="1" si="94"/>
        <v/>
      </c>
    </row>
    <row r="757" spans="1:22" x14ac:dyDescent="0.25">
      <c r="A757" s="57" t="str">
        <f t="shared" si="88"/>
        <v/>
      </c>
      <c r="B757" s="58" t="str">
        <f t="shared" si="89"/>
        <v/>
      </c>
      <c r="J757" s="24">
        <f t="array" ref="J757">IFERROR(INDEX(Attività!$F$2:$F$1000, MATCH(P757, IF(Attività!$B$2:$B$1000=A757, Attività!$C$2:$C$1000), 0)), "")</f>
        <v>0</v>
      </c>
      <c r="K757" s="57" t="str">
        <f t="shared" si="95"/>
        <v/>
      </c>
      <c r="N757" s="62" t="str">
        <f>IF(K757="","",VLOOKUP(K757,StatiLead[],2,FALSE))</f>
        <v/>
      </c>
      <c r="O757" s="63" t="str">
        <f t="shared" si="90"/>
        <v/>
      </c>
      <c r="P757" s="64">
        <f t="array" ref="P757">MAX(IF(Attività!$B$2:$B$1000=A757, Attività!$C$2:$C$1000))</f>
        <v>0</v>
      </c>
      <c r="Q757" s="64" t="str">
        <f t="shared" si="92"/>
        <v/>
      </c>
      <c r="R757" s="64">
        <f t="array" ref="R757">IFERROR(INDEX(Attività!$H$2:$H$1000, MATCH(P757, IF(Attività!$B$2:$B$1000=A757, Attività!$C$2:$C$1000), 0)), "")</f>
        <v>0</v>
      </c>
      <c r="S757" s="64" t="str">
        <f t="shared" si="91"/>
        <v/>
      </c>
      <c r="U757" s="58" t="str">
        <f t="shared" ca="1" si="93"/>
        <v/>
      </c>
      <c r="V757" s="57" t="str">
        <f t="shared" ca="1" si="94"/>
        <v/>
      </c>
    </row>
    <row r="758" spans="1:22" x14ac:dyDescent="0.25">
      <c r="A758" s="57" t="str">
        <f t="shared" si="88"/>
        <v/>
      </c>
      <c r="B758" s="58" t="str">
        <f t="shared" si="89"/>
        <v/>
      </c>
      <c r="J758" s="24">
        <f t="array" ref="J758">IFERROR(INDEX(Attività!$F$2:$F$1000, MATCH(P758, IF(Attività!$B$2:$B$1000=A758, Attività!$C$2:$C$1000), 0)), "")</f>
        <v>0</v>
      </c>
      <c r="K758" s="57" t="str">
        <f t="shared" si="95"/>
        <v/>
      </c>
      <c r="N758" s="62" t="str">
        <f>IF(K758="","",VLOOKUP(K758,StatiLead[],2,FALSE))</f>
        <v/>
      </c>
      <c r="O758" s="63" t="str">
        <f t="shared" si="90"/>
        <v/>
      </c>
      <c r="P758" s="64">
        <f t="array" ref="P758">MAX(IF(Attività!$B$2:$B$1000=A758, Attività!$C$2:$C$1000))</f>
        <v>0</v>
      </c>
      <c r="Q758" s="64" t="str">
        <f t="shared" si="92"/>
        <v/>
      </c>
      <c r="R758" s="64">
        <f t="array" ref="R758">IFERROR(INDEX(Attività!$H$2:$H$1000, MATCH(P758, IF(Attività!$B$2:$B$1000=A758, Attività!$C$2:$C$1000), 0)), "")</f>
        <v>0</v>
      </c>
      <c r="S758" s="64" t="str">
        <f t="shared" si="91"/>
        <v/>
      </c>
      <c r="U758" s="58" t="str">
        <f t="shared" ca="1" si="93"/>
        <v/>
      </c>
      <c r="V758" s="57" t="str">
        <f t="shared" ca="1" si="94"/>
        <v/>
      </c>
    </row>
    <row r="759" spans="1:22" x14ac:dyDescent="0.25">
      <c r="A759" s="57" t="str">
        <f t="shared" si="88"/>
        <v/>
      </c>
      <c r="B759" s="58" t="str">
        <f t="shared" si="89"/>
        <v/>
      </c>
      <c r="J759" s="24">
        <f t="array" ref="J759">IFERROR(INDEX(Attività!$F$2:$F$1000, MATCH(P759, IF(Attività!$B$2:$B$1000=A759, Attività!$C$2:$C$1000), 0)), "")</f>
        <v>0</v>
      </c>
      <c r="K759" s="57" t="str">
        <f t="shared" si="95"/>
        <v/>
      </c>
      <c r="N759" s="62" t="str">
        <f>IF(K759="","",VLOOKUP(K759,StatiLead[],2,FALSE))</f>
        <v/>
      </c>
      <c r="O759" s="63" t="str">
        <f t="shared" si="90"/>
        <v/>
      </c>
      <c r="P759" s="64">
        <f t="array" ref="P759">MAX(IF(Attività!$B$2:$B$1000=A759, Attività!$C$2:$C$1000))</f>
        <v>0</v>
      </c>
      <c r="Q759" s="64" t="str">
        <f t="shared" si="92"/>
        <v/>
      </c>
      <c r="R759" s="64">
        <f t="array" ref="R759">IFERROR(INDEX(Attività!$H$2:$H$1000, MATCH(P759, IF(Attività!$B$2:$B$1000=A759, Attività!$C$2:$C$1000), 0)), "")</f>
        <v>0</v>
      </c>
      <c r="S759" s="64" t="str">
        <f t="shared" si="91"/>
        <v/>
      </c>
      <c r="U759" s="58" t="str">
        <f t="shared" ca="1" si="93"/>
        <v/>
      </c>
      <c r="V759" s="57" t="str">
        <f t="shared" ca="1" si="94"/>
        <v/>
      </c>
    </row>
    <row r="760" spans="1:22" x14ac:dyDescent="0.25">
      <c r="A760" s="57" t="str">
        <f t="shared" si="88"/>
        <v/>
      </c>
      <c r="B760" s="58" t="str">
        <f t="shared" si="89"/>
        <v/>
      </c>
      <c r="J760" s="24">
        <f t="array" ref="J760">IFERROR(INDEX(Attività!$F$2:$F$1000, MATCH(P760, IF(Attività!$B$2:$B$1000=A760, Attività!$C$2:$C$1000), 0)), "")</f>
        <v>0</v>
      </c>
      <c r="K760" s="57" t="str">
        <f t="shared" si="95"/>
        <v/>
      </c>
      <c r="N760" s="62" t="str">
        <f>IF(K760="","",VLOOKUP(K760,StatiLead[],2,FALSE))</f>
        <v/>
      </c>
      <c r="O760" s="63" t="str">
        <f t="shared" si="90"/>
        <v/>
      </c>
      <c r="P760" s="64">
        <f t="array" ref="P760">MAX(IF(Attività!$B$2:$B$1000=A760, Attività!$C$2:$C$1000))</f>
        <v>0</v>
      </c>
      <c r="Q760" s="64" t="str">
        <f t="shared" si="92"/>
        <v/>
      </c>
      <c r="R760" s="64">
        <f t="array" ref="R760">IFERROR(INDEX(Attività!$H$2:$H$1000, MATCH(P760, IF(Attività!$B$2:$B$1000=A760, Attività!$C$2:$C$1000), 0)), "")</f>
        <v>0</v>
      </c>
      <c r="S760" s="64" t="str">
        <f t="shared" si="91"/>
        <v/>
      </c>
      <c r="U760" s="58" t="str">
        <f t="shared" ca="1" si="93"/>
        <v/>
      </c>
      <c r="V760" s="57" t="str">
        <f t="shared" ca="1" si="94"/>
        <v/>
      </c>
    </row>
    <row r="761" spans="1:22" x14ac:dyDescent="0.25">
      <c r="A761" s="57" t="str">
        <f t="shared" si="88"/>
        <v/>
      </c>
      <c r="B761" s="58" t="str">
        <f t="shared" si="89"/>
        <v/>
      </c>
      <c r="J761" s="24">
        <f t="array" ref="J761">IFERROR(INDEX(Attività!$F$2:$F$1000, MATCH(P761, IF(Attività!$B$2:$B$1000=A761, Attività!$C$2:$C$1000), 0)), "")</f>
        <v>0</v>
      </c>
      <c r="K761" s="57" t="str">
        <f t="shared" si="95"/>
        <v/>
      </c>
      <c r="N761" s="62" t="str">
        <f>IF(K761="","",VLOOKUP(K761,StatiLead[],2,FALSE))</f>
        <v/>
      </c>
      <c r="O761" s="63" t="str">
        <f t="shared" si="90"/>
        <v/>
      </c>
      <c r="P761" s="64">
        <f t="array" ref="P761">MAX(IF(Attività!$B$2:$B$1000=A761, Attività!$C$2:$C$1000))</f>
        <v>0</v>
      </c>
      <c r="Q761" s="64" t="str">
        <f t="shared" si="92"/>
        <v/>
      </c>
      <c r="R761" s="64">
        <f t="array" ref="R761">IFERROR(INDEX(Attività!$H$2:$H$1000, MATCH(P761, IF(Attività!$B$2:$B$1000=A761, Attività!$C$2:$C$1000), 0)), "")</f>
        <v>0</v>
      </c>
      <c r="S761" s="64" t="str">
        <f t="shared" si="91"/>
        <v/>
      </c>
      <c r="U761" s="58" t="str">
        <f t="shared" ca="1" si="93"/>
        <v/>
      </c>
      <c r="V761" s="57" t="str">
        <f t="shared" ca="1" si="94"/>
        <v/>
      </c>
    </row>
    <row r="762" spans="1:22" x14ac:dyDescent="0.25">
      <c r="A762" s="57" t="str">
        <f t="shared" si="88"/>
        <v/>
      </c>
      <c r="B762" s="58" t="str">
        <f t="shared" si="89"/>
        <v/>
      </c>
      <c r="J762" s="24">
        <f t="array" ref="J762">IFERROR(INDEX(Attività!$F$2:$F$1000, MATCH(P762, IF(Attività!$B$2:$B$1000=A762, Attività!$C$2:$C$1000), 0)), "")</f>
        <v>0</v>
      </c>
      <c r="K762" s="57" t="str">
        <f t="shared" si="95"/>
        <v/>
      </c>
      <c r="N762" s="62" t="str">
        <f>IF(K762="","",VLOOKUP(K762,StatiLead[],2,FALSE))</f>
        <v/>
      </c>
      <c r="O762" s="63" t="str">
        <f t="shared" si="90"/>
        <v/>
      </c>
      <c r="P762" s="64">
        <f t="array" ref="P762">MAX(IF(Attività!$B$2:$B$1000=A762, Attività!$C$2:$C$1000))</f>
        <v>0</v>
      </c>
      <c r="Q762" s="64" t="str">
        <f t="shared" si="92"/>
        <v/>
      </c>
      <c r="R762" s="64">
        <f t="array" ref="R762">IFERROR(INDEX(Attività!$H$2:$H$1000, MATCH(P762, IF(Attività!$B$2:$B$1000=A762, Attività!$C$2:$C$1000), 0)), "")</f>
        <v>0</v>
      </c>
      <c r="S762" s="64" t="str">
        <f t="shared" si="91"/>
        <v/>
      </c>
      <c r="U762" s="58" t="str">
        <f t="shared" ca="1" si="93"/>
        <v/>
      </c>
      <c r="V762" s="57" t="str">
        <f t="shared" ca="1" si="94"/>
        <v/>
      </c>
    </row>
    <row r="763" spans="1:22" x14ac:dyDescent="0.25">
      <c r="A763" s="57" t="str">
        <f t="shared" si="88"/>
        <v/>
      </c>
      <c r="B763" s="58" t="str">
        <f t="shared" si="89"/>
        <v/>
      </c>
      <c r="J763" s="24">
        <f t="array" ref="J763">IFERROR(INDEX(Attività!$F$2:$F$1000, MATCH(P763, IF(Attività!$B$2:$B$1000=A763, Attività!$C$2:$C$1000), 0)), "")</f>
        <v>0</v>
      </c>
      <c r="K763" s="57" t="str">
        <f t="shared" si="95"/>
        <v/>
      </c>
      <c r="N763" s="62" t="str">
        <f>IF(K763="","",VLOOKUP(K763,StatiLead[],2,FALSE))</f>
        <v/>
      </c>
      <c r="O763" s="63" t="str">
        <f t="shared" si="90"/>
        <v/>
      </c>
      <c r="P763" s="64">
        <f t="array" ref="P763">MAX(IF(Attività!$B$2:$B$1000=A763, Attività!$C$2:$C$1000))</f>
        <v>0</v>
      </c>
      <c r="Q763" s="64" t="str">
        <f t="shared" si="92"/>
        <v/>
      </c>
      <c r="R763" s="64">
        <f t="array" ref="R763">IFERROR(INDEX(Attività!$H$2:$H$1000, MATCH(P763, IF(Attività!$B$2:$B$1000=A763, Attività!$C$2:$C$1000), 0)), "")</f>
        <v>0</v>
      </c>
      <c r="S763" s="64" t="str">
        <f t="shared" si="91"/>
        <v/>
      </c>
      <c r="U763" s="58" t="str">
        <f t="shared" ca="1" si="93"/>
        <v/>
      </c>
      <c r="V763" s="57" t="str">
        <f t="shared" ca="1" si="94"/>
        <v/>
      </c>
    </row>
    <row r="764" spans="1:22" x14ac:dyDescent="0.25">
      <c r="A764" s="57" t="str">
        <f t="shared" si="88"/>
        <v/>
      </c>
      <c r="B764" s="58" t="str">
        <f t="shared" si="89"/>
        <v/>
      </c>
      <c r="J764" s="24">
        <f t="array" ref="J764">IFERROR(INDEX(Attività!$F$2:$F$1000, MATCH(P764, IF(Attività!$B$2:$B$1000=A764, Attività!$C$2:$C$1000), 0)), "")</f>
        <v>0</v>
      </c>
      <c r="K764" s="57" t="str">
        <f t="shared" si="95"/>
        <v/>
      </c>
      <c r="N764" s="62" t="str">
        <f>IF(K764="","",VLOOKUP(K764,StatiLead[],2,FALSE))</f>
        <v/>
      </c>
      <c r="O764" s="63" t="str">
        <f t="shared" si="90"/>
        <v/>
      </c>
      <c r="P764" s="64">
        <f t="array" ref="P764">MAX(IF(Attività!$B$2:$B$1000=A764, Attività!$C$2:$C$1000))</f>
        <v>0</v>
      </c>
      <c r="Q764" s="64" t="str">
        <f t="shared" si="92"/>
        <v/>
      </c>
      <c r="R764" s="64">
        <f t="array" ref="R764">IFERROR(INDEX(Attività!$H$2:$H$1000, MATCH(P764, IF(Attività!$B$2:$B$1000=A764, Attività!$C$2:$C$1000), 0)), "")</f>
        <v>0</v>
      </c>
      <c r="S764" s="64" t="str">
        <f t="shared" si="91"/>
        <v/>
      </c>
      <c r="U764" s="58" t="str">
        <f t="shared" ca="1" si="93"/>
        <v/>
      </c>
      <c r="V764" s="57" t="str">
        <f t="shared" ca="1" si="94"/>
        <v/>
      </c>
    </row>
    <row r="765" spans="1:22" x14ac:dyDescent="0.25">
      <c r="A765" s="57" t="str">
        <f t="shared" si="88"/>
        <v/>
      </c>
      <c r="B765" s="58" t="str">
        <f t="shared" si="89"/>
        <v/>
      </c>
      <c r="J765" s="24">
        <f t="array" ref="J765">IFERROR(INDEX(Attività!$F$2:$F$1000, MATCH(P765, IF(Attività!$B$2:$B$1000=A765, Attività!$C$2:$C$1000), 0)), "")</f>
        <v>0</v>
      </c>
      <c r="K765" s="57" t="str">
        <f t="shared" si="95"/>
        <v/>
      </c>
      <c r="N765" s="62" t="str">
        <f>IF(K765="","",VLOOKUP(K765,StatiLead[],2,FALSE))</f>
        <v/>
      </c>
      <c r="O765" s="63" t="str">
        <f t="shared" si="90"/>
        <v/>
      </c>
      <c r="P765" s="64">
        <f t="array" ref="P765">MAX(IF(Attività!$B$2:$B$1000=A765, Attività!$C$2:$C$1000))</f>
        <v>0</v>
      </c>
      <c r="Q765" s="64" t="str">
        <f t="shared" si="92"/>
        <v/>
      </c>
      <c r="R765" s="64">
        <f t="array" ref="R765">IFERROR(INDEX(Attività!$H$2:$H$1000, MATCH(P765, IF(Attività!$B$2:$B$1000=A765, Attività!$C$2:$C$1000), 0)), "")</f>
        <v>0</v>
      </c>
      <c r="S765" s="64" t="str">
        <f t="shared" si="91"/>
        <v/>
      </c>
      <c r="U765" s="58" t="str">
        <f t="shared" ca="1" si="93"/>
        <v/>
      </c>
      <c r="V765" s="57" t="str">
        <f t="shared" ca="1" si="94"/>
        <v/>
      </c>
    </row>
    <row r="766" spans="1:22" x14ac:dyDescent="0.25">
      <c r="A766" s="57" t="str">
        <f t="shared" si="88"/>
        <v/>
      </c>
      <c r="B766" s="58" t="str">
        <f t="shared" si="89"/>
        <v/>
      </c>
      <c r="J766" s="24">
        <f t="array" ref="J766">IFERROR(INDEX(Attività!$F$2:$F$1000, MATCH(P766, IF(Attività!$B$2:$B$1000=A766, Attività!$C$2:$C$1000), 0)), "")</f>
        <v>0</v>
      </c>
      <c r="K766" s="57" t="str">
        <f t="shared" si="95"/>
        <v/>
      </c>
      <c r="N766" s="62" t="str">
        <f>IF(K766="","",VLOOKUP(K766,StatiLead[],2,FALSE))</f>
        <v/>
      </c>
      <c r="O766" s="63" t="str">
        <f t="shared" si="90"/>
        <v/>
      </c>
      <c r="P766" s="64">
        <f t="array" ref="P766">MAX(IF(Attività!$B$2:$B$1000=A766, Attività!$C$2:$C$1000))</f>
        <v>0</v>
      </c>
      <c r="Q766" s="64" t="str">
        <f t="shared" si="92"/>
        <v/>
      </c>
      <c r="R766" s="64">
        <f t="array" ref="R766">IFERROR(INDEX(Attività!$H$2:$H$1000, MATCH(P766, IF(Attività!$B$2:$B$1000=A766, Attività!$C$2:$C$1000), 0)), "")</f>
        <v>0</v>
      </c>
      <c r="S766" s="64" t="str">
        <f t="shared" si="91"/>
        <v/>
      </c>
      <c r="U766" s="58" t="str">
        <f t="shared" ca="1" si="93"/>
        <v/>
      </c>
      <c r="V766" s="57" t="str">
        <f t="shared" ca="1" si="94"/>
        <v/>
      </c>
    </row>
    <row r="767" spans="1:22" x14ac:dyDescent="0.25">
      <c r="A767" s="57" t="str">
        <f t="shared" si="88"/>
        <v/>
      </c>
      <c r="B767" s="58" t="str">
        <f t="shared" si="89"/>
        <v/>
      </c>
      <c r="J767" s="24">
        <f t="array" ref="J767">IFERROR(INDEX(Attività!$F$2:$F$1000, MATCH(P767, IF(Attività!$B$2:$B$1000=A767, Attività!$C$2:$C$1000), 0)), "")</f>
        <v>0</v>
      </c>
      <c r="K767" s="57" t="str">
        <f t="shared" si="95"/>
        <v/>
      </c>
      <c r="N767" s="62" t="str">
        <f>IF(K767="","",VLOOKUP(K767,StatiLead[],2,FALSE))</f>
        <v/>
      </c>
      <c r="O767" s="63" t="str">
        <f t="shared" si="90"/>
        <v/>
      </c>
      <c r="P767" s="64">
        <f t="array" ref="P767">MAX(IF(Attività!$B$2:$B$1000=A767, Attività!$C$2:$C$1000))</f>
        <v>0</v>
      </c>
      <c r="Q767" s="64" t="str">
        <f t="shared" si="92"/>
        <v/>
      </c>
      <c r="R767" s="64">
        <f t="array" ref="R767">IFERROR(INDEX(Attività!$H$2:$H$1000, MATCH(P767, IF(Attività!$B$2:$B$1000=A767, Attività!$C$2:$C$1000), 0)), "")</f>
        <v>0</v>
      </c>
      <c r="S767" s="64" t="str">
        <f t="shared" si="91"/>
        <v/>
      </c>
      <c r="U767" s="58" t="str">
        <f t="shared" ca="1" si="93"/>
        <v/>
      </c>
      <c r="V767" s="57" t="str">
        <f t="shared" ca="1" si="94"/>
        <v/>
      </c>
    </row>
    <row r="768" spans="1:22" x14ac:dyDescent="0.25">
      <c r="A768" s="57" t="str">
        <f t="shared" si="88"/>
        <v/>
      </c>
      <c r="B768" s="58" t="str">
        <f t="shared" si="89"/>
        <v/>
      </c>
      <c r="J768" s="24">
        <f t="array" ref="J768">IFERROR(INDEX(Attività!$F$2:$F$1000, MATCH(P768, IF(Attività!$B$2:$B$1000=A768, Attività!$C$2:$C$1000), 0)), "")</f>
        <v>0</v>
      </c>
      <c r="K768" s="57" t="str">
        <f t="shared" si="95"/>
        <v/>
      </c>
      <c r="N768" s="62" t="str">
        <f>IF(K768="","",VLOOKUP(K768,StatiLead[],2,FALSE))</f>
        <v/>
      </c>
      <c r="O768" s="63" t="str">
        <f t="shared" si="90"/>
        <v/>
      </c>
      <c r="P768" s="64">
        <f t="array" ref="P768">MAX(IF(Attività!$B$2:$B$1000=A768, Attività!$C$2:$C$1000))</f>
        <v>0</v>
      </c>
      <c r="Q768" s="64" t="str">
        <f t="shared" si="92"/>
        <v/>
      </c>
      <c r="R768" s="64">
        <f t="array" ref="R768">IFERROR(INDEX(Attività!$H$2:$H$1000, MATCH(P768, IF(Attività!$B$2:$B$1000=A768, Attività!$C$2:$C$1000), 0)), "")</f>
        <v>0</v>
      </c>
      <c r="S768" s="64" t="str">
        <f t="shared" si="91"/>
        <v/>
      </c>
      <c r="U768" s="58" t="str">
        <f t="shared" ca="1" si="93"/>
        <v/>
      </c>
      <c r="V768" s="57" t="str">
        <f t="shared" ca="1" si="94"/>
        <v/>
      </c>
    </row>
    <row r="769" spans="1:22" x14ac:dyDescent="0.25">
      <c r="A769" s="57" t="str">
        <f t="shared" si="88"/>
        <v/>
      </c>
      <c r="B769" s="58" t="str">
        <f t="shared" si="89"/>
        <v/>
      </c>
      <c r="J769" s="24">
        <f t="array" ref="J769">IFERROR(INDEX(Attività!$F$2:$F$1000, MATCH(P769, IF(Attività!$B$2:$B$1000=A769, Attività!$C$2:$C$1000), 0)), "")</f>
        <v>0</v>
      </c>
      <c r="K769" s="57" t="str">
        <f t="shared" si="95"/>
        <v/>
      </c>
      <c r="N769" s="62" t="str">
        <f>IF(K769="","",VLOOKUP(K769,StatiLead[],2,FALSE))</f>
        <v/>
      </c>
      <c r="O769" s="63" t="str">
        <f t="shared" si="90"/>
        <v/>
      </c>
      <c r="P769" s="64">
        <f t="array" ref="P769">MAX(IF(Attività!$B$2:$B$1000=A769, Attività!$C$2:$C$1000))</f>
        <v>0</v>
      </c>
      <c r="Q769" s="64" t="str">
        <f t="shared" si="92"/>
        <v/>
      </c>
      <c r="R769" s="64">
        <f t="array" ref="R769">IFERROR(INDEX(Attività!$H$2:$H$1000, MATCH(P769, IF(Attività!$B$2:$B$1000=A769, Attività!$C$2:$C$1000), 0)), "")</f>
        <v>0</v>
      </c>
      <c r="S769" s="64" t="str">
        <f t="shared" si="91"/>
        <v/>
      </c>
      <c r="U769" s="58" t="str">
        <f t="shared" ca="1" si="93"/>
        <v/>
      </c>
      <c r="V769" s="57" t="str">
        <f t="shared" ca="1" si="94"/>
        <v/>
      </c>
    </row>
    <row r="770" spans="1:22" x14ac:dyDescent="0.25">
      <c r="A770" s="57" t="str">
        <f t="shared" si="88"/>
        <v/>
      </c>
      <c r="B770" s="58" t="str">
        <f t="shared" si="89"/>
        <v/>
      </c>
      <c r="J770" s="24">
        <f t="array" ref="J770">IFERROR(INDEX(Attività!$F$2:$F$1000, MATCH(P770, IF(Attività!$B$2:$B$1000=A770, Attività!$C$2:$C$1000), 0)), "")</f>
        <v>0</v>
      </c>
      <c r="K770" s="57" t="str">
        <f t="shared" si="95"/>
        <v/>
      </c>
      <c r="N770" s="62" t="str">
        <f>IF(K770="","",VLOOKUP(K770,StatiLead[],2,FALSE))</f>
        <v/>
      </c>
      <c r="O770" s="63" t="str">
        <f t="shared" si="90"/>
        <v/>
      </c>
      <c r="P770" s="64">
        <f t="array" ref="P770">MAX(IF(Attività!$B$2:$B$1000=A770, Attività!$C$2:$C$1000))</f>
        <v>0</v>
      </c>
      <c r="Q770" s="64" t="str">
        <f t="shared" si="92"/>
        <v/>
      </c>
      <c r="R770" s="64">
        <f t="array" ref="R770">IFERROR(INDEX(Attività!$H$2:$H$1000, MATCH(P770, IF(Attività!$B$2:$B$1000=A770, Attività!$C$2:$C$1000), 0)), "")</f>
        <v>0</v>
      </c>
      <c r="S770" s="64" t="str">
        <f t="shared" si="91"/>
        <v/>
      </c>
      <c r="U770" s="58" t="str">
        <f t="shared" ca="1" si="93"/>
        <v/>
      </c>
      <c r="V770" s="57" t="str">
        <f t="shared" ca="1" si="94"/>
        <v/>
      </c>
    </row>
    <row r="771" spans="1:22" x14ac:dyDescent="0.25">
      <c r="A771" s="57" t="str">
        <f t="shared" ref="A771:A834" si="96">IF(B771="","",CONCATENATE(B771," - ",D771," - ",E771))</f>
        <v/>
      </c>
      <c r="B771" s="58" t="str">
        <f t="shared" ref="B771:B834" si="97">IF(AND(D771="",E771=""),"","L"&amp;TEXT(ROW()-3,"000"))</f>
        <v/>
      </c>
      <c r="J771" s="24">
        <f t="array" ref="J771">IFERROR(INDEX(Attività!$F$2:$F$1000, MATCH(P771, IF(Attività!$B$2:$B$1000=A771, Attività!$C$2:$C$1000), 0)), "")</f>
        <v>0</v>
      </c>
      <c r="K771" s="57" t="str">
        <f t="shared" si="95"/>
        <v/>
      </c>
      <c r="N771" s="62" t="str">
        <f>IF(K771="","",VLOOKUP(K771,StatiLead[],2,FALSE))</f>
        <v/>
      </c>
      <c r="O771" s="63" t="str">
        <f t="shared" ref="O771:O834" si="98">IF(K771="","",M771*N771)</f>
        <v/>
      </c>
      <c r="P771" s="64">
        <f t="array" ref="P771">MAX(IF(Attività!$B$2:$B$1000=A771, Attività!$C$2:$C$1000))</f>
        <v>0</v>
      </c>
      <c r="Q771" s="64" t="str">
        <f t="shared" si="92"/>
        <v/>
      </c>
      <c r="R771" s="64">
        <f t="array" ref="R771">IFERROR(INDEX(Attività!$H$2:$H$1000, MATCH(P771, IF(Attività!$B$2:$B$1000=A771, Attività!$C$2:$C$1000), 0)), "")</f>
        <v>0</v>
      </c>
      <c r="S771" s="64" t="str">
        <f t="shared" ref="S771:S834" si="99">IF(R771=0,"",R771)</f>
        <v/>
      </c>
      <c r="U771" s="58" t="str">
        <f t="shared" ca="1" si="93"/>
        <v/>
      </c>
      <c r="V771" s="57" t="str">
        <f t="shared" ca="1" si="94"/>
        <v/>
      </c>
    </row>
    <row r="772" spans="1:22" x14ac:dyDescent="0.25">
      <c r="A772" s="57" t="str">
        <f t="shared" si="96"/>
        <v/>
      </c>
      <c r="B772" s="58" t="str">
        <f t="shared" si="97"/>
        <v/>
      </c>
      <c r="J772" s="24">
        <f t="array" ref="J772">IFERROR(INDEX(Attività!$F$2:$F$1000, MATCH(P772, IF(Attività!$B$2:$B$1000=A772, Attività!$C$2:$C$1000), 0)), "")</f>
        <v>0</v>
      </c>
      <c r="K772" s="57" t="str">
        <f t="shared" si="95"/>
        <v/>
      </c>
      <c r="N772" s="62" t="str">
        <f>IF(K772="","",VLOOKUP(K772,StatiLead[],2,FALSE))</f>
        <v/>
      </c>
      <c r="O772" s="63" t="str">
        <f t="shared" si="98"/>
        <v/>
      </c>
      <c r="P772" s="64">
        <f t="array" ref="P772">MAX(IF(Attività!$B$2:$B$1000=A772, Attività!$C$2:$C$1000))</f>
        <v>0</v>
      </c>
      <c r="Q772" s="64" t="str">
        <f t="shared" ref="Q772:Q835" si="100">IF(P772=0,"",P772)</f>
        <v/>
      </c>
      <c r="R772" s="64">
        <f t="array" ref="R772">IFERROR(INDEX(Attività!$H$2:$H$1000, MATCH(P772, IF(Attività!$B$2:$B$1000=A772, Attività!$C$2:$C$1000), 0)), "")</f>
        <v>0</v>
      </c>
      <c r="S772" s="64" t="str">
        <f t="shared" si="99"/>
        <v/>
      </c>
      <c r="U772" s="58" t="str">
        <f t="shared" ref="U772:U835" ca="1" si="101">IF(Q772="","",TODAY()-Q772)</f>
        <v/>
      </c>
      <c r="V772" s="57" t="str">
        <f t="shared" ref="V772:V835" ca="1" si="102">IF(S772="","",IF(S772&lt;TODAY(),"FOLLOW-UP SCADUTO",IF(S772=TODAY(),"DA CONTATTARE OGGI",IF(S772&lt;=TODAY()+7,"ENTRO 7 GIORNI","OK"))))</f>
        <v/>
      </c>
    </row>
    <row r="773" spans="1:22" x14ac:dyDescent="0.25">
      <c r="A773" s="57" t="str">
        <f t="shared" si="96"/>
        <v/>
      </c>
      <c r="B773" s="58" t="str">
        <f t="shared" si="97"/>
        <v/>
      </c>
      <c r="J773" s="24">
        <f t="array" ref="J773">IFERROR(INDEX(Attività!$F$2:$F$1000, MATCH(P773, IF(Attività!$B$2:$B$1000=A773, Attività!$C$2:$C$1000), 0)), "")</f>
        <v>0</v>
      </c>
      <c r="K773" s="57" t="str">
        <f t="shared" ref="K773:K836" si="103">IF(B773="","",IF(OR(J773=0,J773=""),"Nuovo",J773))</f>
        <v/>
      </c>
      <c r="N773" s="62" t="str">
        <f>IF(K773="","",VLOOKUP(K773,StatiLead[],2,FALSE))</f>
        <v/>
      </c>
      <c r="O773" s="63" t="str">
        <f t="shared" si="98"/>
        <v/>
      </c>
      <c r="P773" s="64">
        <f t="array" ref="P773">MAX(IF(Attività!$B$2:$B$1000=A773, Attività!$C$2:$C$1000))</f>
        <v>0</v>
      </c>
      <c r="Q773" s="64" t="str">
        <f t="shared" si="100"/>
        <v/>
      </c>
      <c r="R773" s="64">
        <f t="array" ref="R773">IFERROR(INDEX(Attività!$H$2:$H$1000, MATCH(P773, IF(Attività!$B$2:$B$1000=A773, Attività!$C$2:$C$1000), 0)), "")</f>
        <v>0</v>
      </c>
      <c r="S773" s="64" t="str">
        <f t="shared" si="99"/>
        <v/>
      </c>
      <c r="U773" s="58" t="str">
        <f t="shared" ca="1" si="101"/>
        <v/>
      </c>
      <c r="V773" s="57" t="str">
        <f t="shared" ca="1" si="102"/>
        <v/>
      </c>
    </row>
    <row r="774" spans="1:22" x14ac:dyDescent="0.25">
      <c r="A774" s="57" t="str">
        <f t="shared" si="96"/>
        <v/>
      </c>
      <c r="B774" s="58" t="str">
        <f t="shared" si="97"/>
        <v/>
      </c>
      <c r="J774" s="24">
        <f t="array" ref="J774">IFERROR(INDEX(Attività!$F$2:$F$1000, MATCH(P774, IF(Attività!$B$2:$B$1000=A774, Attività!$C$2:$C$1000), 0)), "")</f>
        <v>0</v>
      </c>
      <c r="K774" s="57" t="str">
        <f t="shared" si="103"/>
        <v/>
      </c>
      <c r="N774" s="62" t="str">
        <f>IF(K774="","",VLOOKUP(K774,StatiLead[],2,FALSE))</f>
        <v/>
      </c>
      <c r="O774" s="63" t="str">
        <f t="shared" si="98"/>
        <v/>
      </c>
      <c r="P774" s="64">
        <f t="array" ref="P774">MAX(IF(Attività!$B$2:$B$1000=A774, Attività!$C$2:$C$1000))</f>
        <v>0</v>
      </c>
      <c r="Q774" s="64" t="str">
        <f t="shared" si="100"/>
        <v/>
      </c>
      <c r="R774" s="64">
        <f t="array" ref="R774">IFERROR(INDEX(Attività!$H$2:$H$1000, MATCH(P774, IF(Attività!$B$2:$B$1000=A774, Attività!$C$2:$C$1000), 0)), "")</f>
        <v>0</v>
      </c>
      <c r="S774" s="64" t="str">
        <f t="shared" si="99"/>
        <v/>
      </c>
      <c r="U774" s="58" t="str">
        <f t="shared" ca="1" si="101"/>
        <v/>
      </c>
      <c r="V774" s="57" t="str">
        <f t="shared" ca="1" si="102"/>
        <v/>
      </c>
    </row>
    <row r="775" spans="1:22" x14ac:dyDescent="0.25">
      <c r="A775" s="57" t="str">
        <f t="shared" si="96"/>
        <v/>
      </c>
      <c r="B775" s="58" t="str">
        <f t="shared" si="97"/>
        <v/>
      </c>
      <c r="J775" s="24">
        <f t="array" ref="J775">IFERROR(INDEX(Attività!$F$2:$F$1000, MATCH(P775, IF(Attività!$B$2:$B$1000=A775, Attività!$C$2:$C$1000), 0)), "")</f>
        <v>0</v>
      </c>
      <c r="K775" s="57" t="str">
        <f t="shared" si="103"/>
        <v/>
      </c>
      <c r="N775" s="62" t="str">
        <f>IF(K775="","",VLOOKUP(K775,StatiLead[],2,FALSE))</f>
        <v/>
      </c>
      <c r="O775" s="63" t="str">
        <f t="shared" si="98"/>
        <v/>
      </c>
      <c r="P775" s="64">
        <f t="array" ref="P775">MAX(IF(Attività!$B$2:$B$1000=A775, Attività!$C$2:$C$1000))</f>
        <v>0</v>
      </c>
      <c r="Q775" s="64" t="str">
        <f t="shared" si="100"/>
        <v/>
      </c>
      <c r="R775" s="64">
        <f t="array" ref="R775">IFERROR(INDEX(Attività!$H$2:$H$1000, MATCH(P775, IF(Attività!$B$2:$B$1000=A775, Attività!$C$2:$C$1000), 0)), "")</f>
        <v>0</v>
      </c>
      <c r="S775" s="64" t="str">
        <f t="shared" si="99"/>
        <v/>
      </c>
      <c r="U775" s="58" t="str">
        <f t="shared" ca="1" si="101"/>
        <v/>
      </c>
      <c r="V775" s="57" t="str">
        <f t="shared" ca="1" si="102"/>
        <v/>
      </c>
    </row>
    <row r="776" spans="1:22" x14ac:dyDescent="0.25">
      <c r="A776" s="57" t="str">
        <f t="shared" si="96"/>
        <v/>
      </c>
      <c r="B776" s="58" t="str">
        <f t="shared" si="97"/>
        <v/>
      </c>
      <c r="J776" s="24">
        <f t="array" ref="J776">IFERROR(INDEX(Attività!$F$2:$F$1000, MATCH(P776, IF(Attività!$B$2:$B$1000=A776, Attività!$C$2:$C$1000), 0)), "")</f>
        <v>0</v>
      </c>
      <c r="K776" s="57" t="str">
        <f t="shared" si="103"/>
        <v/>
      </c>
      <c r="N776" s="62" t="str">
        <f>IF(K776="","",VLOOKUP(K776,StatiLead[],2,FALSE))</f>
        <v/>
      </c>
      <c r="O776" s="63" t="str">
        <f t="shared" si="98"/>
        <v/>
      </c>
      <c r="P776" s="64">
        <f t="array" ref="P776">MAX(IF(Attività!$B$2:$B$1000=A776, Attività!$C$2:$C$1000))</f>
        <v>0</v>
      </c>
      <c r="Q776" s="64" t="str">
        <f t="shared" si="100"/>
        <v/>
      </c>
      <c r="R776" s="64">
        <f t="array" ref="R776">IFERROR(INDEX(Attività!$H$2:$H$1000, MATCH(P776, IF(Attività!$B$2:$B$1000=A776, Attività!$C$2:$C$1000), 0)), "")</f>
        <v>0</v>
      </c>
      <c r="S776" s="64" t="str">
        <f t="shared" si="99"/>
        <v/>
      </c>
      <c r="U776" s="58" t="str">
        <f t="shared" ca="1" si="101"/>
        <v/>
      </c>
      <c r="V776" s="57" t="str">
        <f t="shared" ca="1" si="102"/>
        <v/>
      </c>
    </row>
    <row r="777" spans="1:22" x14ac:dyDescent="0.25">
      <c r="A777" s="57" t="str">
        <f t="shared" si="96"/>
        <v/>
      </c>
      <c r="B777" s="58" t="str">
        <f t="shared" si="97"/>
        <v/>
      </c>
      <c r="J777" s="24">
        <f t="array" ref="J777">IFERROR(INDEX(Attività!$F$2:$F$1000, MATCH(P777, IF(Attività!$B$2:$B$1000=A777, Attività!$C$2:$C$1000), 0)), "")</f>
        <v>0</v>
      </c>
      <c r="K777" s="57" t="str">
        <f t="shared" si="103"/>
        <v/>
      </c>
      <c r="N777" s="62" t="str">
        <f>IF(K777="","",VLOOKUP(K777,StatiLead[],2,FALSE))</f>
        <v/>
      </c>
      <c r="O777" s="63" t="str">
        <f t="shared" si="98"/>
        <v/>
      </c>
      <c r="P777" s="64">
        <f t="array" ref="P777">MAX(IF(Attività!$B$2:$B$1000=A777, Attività!$C$2:$C$1000))</f>
        <v>0</v>
      </c>
      <c r="Q777" s="64" t="str">
        <f t="shared" si="100"/>
        <v/>
      </c>
      <c r="R777" s="64">
        <f t="array" ref="R777">IFERROR(INDEX(Attività!$H$2:$H$1000, MATCH(P777, IF(Attività!$B$2:$B$1000=A777, Attività!$C$2:$C$1000), 0)), "")</f>
        <v>0</v>
      </c>
      <c r="S777" s="64" t="str">
        <f t="shared" si="99"/>
        <v/>
      </c>
      <c r="U777" s="58" t="str">
        <f t="shared" ca="1" si="101"/>
        <v/>
      </c>
      <c r="V777" s="57" t="str">
        <f t="shared" ca="1" si="102"/>
        <v/>
      </c>
    </row>
    <row r="778" spans="1:22" x14ac:dyDescent="0.25">
      <c r="A778" s="57" t="str">
        <f t="shared" si="96"/>
        <v/>
      </c>
      <c r="B778" s="58" t="str">
        <f t="shared" si="97"/>
        <v/>
      </c>
      <c r="J778" s="24">
        <f t="array" ref="J778">IFERROR(INDEX(Attività!$F$2:$F$1000, MATCH(P778, IF(Attività!$B$2:$B$1000=A778, Attività!$C$2:$C$1000), 0)), "")</f>
        <v>0</v>
      </c>
      <c r="K778" s="57" t="str">
        <f t="shared" si="103"/>
        <v/>
      </c>
      <c r="N778" s="62" t="str">
        <f>IF(K778="","",VLOOKUP(K778,StatiLead[],2,FALSE))</f>
        <v/>
      </c>
      <c r="O778" s="63" t="str">
        <f t="shared" si="98"/>
        <v/>
      </c>
      <c r="P778" s="64">
        <f t="array" ref="P778">MAX(IF(Attività!$B$2:$B$1000=A778, Attività!$C$2:$C$1000))</f>
        <v>0</v>
      </c>
      <c r="Q778" s="64" t="str">
        <f t="shared" si="100"/>
        <v/>
      </c>
      <c r="R778" s="64">
        <f t="array" ref="R778">IFERROR(INDEX(Attività!$H$2:$H$1000, MATCH(P778, IF(Attività!$B$2:$B$1000=A778, Attività!$C$2:$C$1000), 0)), "")</f>
        <v>0</v>
      </c>
      <c r="S778" s="64" t="str">
        <f t="shared" si="99"/>
        <v/>
      </c>
      <c r="U778" s="58" t="str">
        <f t="shared" ca="1" si="101"/>
        <v/>
      </c>
      <c r="V778" s="57" t="str">
        <f t="shared" ca="1" si="102"/>
        <v/>
      </c>
    </row>
    <row r="779" spans="1:22" x14ac:dyDescent="0.25">
      <c r="A779" s="57" t="str">
        <f t="shared" si="96"/>
        <v/>
      </c>
      <c r="B779" s="58" t="str">
        <f t="shared" si="97"/>
        <v/>
      </c>
      <c r="J779" s="24">
        <f t="array" ref="J779">IFERROR(INDEX(Attività!$F$2:$F$1000, MATCH(P779, IF(Attività!$B$2:$B$1000=A779, Attività!$C$2:$C$1000), 0)), "")</f>
        <v>0</v>
      </c>
      <c r="K779" s="57" t="str">
        <f t="shared" si="103"/>
        <v/>
      </c>
      <c r="N779" s="62" t="str">
        <f>IF(K779="","",VLOOKUP(K779,StatiLead[],2,FALSE))</f>
        <v/>
      </c>
      <c r="O779" s="63" t="str">
        <f t="shared" si="98"/>
        <v/>
      </c>
      <c r="P779" s="64">
        <f t="array" ref="P779">MAX(IF(Attività!$B$2:$B$1000=A779, Attività!$C$2:$C$1000))</f>
        <v>0</v>
      </c>
      <c r="Q779" s="64" t="str">
        <f t="shared" si="100"/>
        <v/>
      </c>
      <c r="R779" s="64">
        <f t="array" ref="R779">IFERROR(INDEX(Attività!$H$2:$H$1000, MATCH(P779, IF(Attività!$B$2:$B$1000=A779, Attività!$C$2:$C$1000), 0)), "")</f>
        <v>0</v>
      </c>
      <c r="S779" s="64" t="str">
        <f t="shared" si="99"/>
        <v/>
      </c>
      <c r="U779" s="58" t="str">
        <f t="shared" ca="1" si="101"/>
        <v/>
      </c>
      <c r="V779" s="57" t="str">
        <f t="shared" ca="1" si="102"/>
        <v/>
      </c>
    </row>
    <row r="780" spans="1:22" x14ac:dyDescent="0.25">
      <c r="A780" s="57" t="str">
        <f t="shared" si="96"/>
        <v/>
      </c>
      <c r="B780" s="58" t="str">
        <f t="shared" si="97"/>
        <v/>
      </c>
      <c r="J780" s="24">
        <f t="array" ref="J780">IFERROR(INDEX(Attività!$F$2:$F$1000, MATCH(P780, IF(Attività!$B$2:$B$1000=A780, Attività!$C$2:$C$1000), 0)), "")</f>
        <v>0</v>
      </c>
      <c r="K780" s="57" t="str">
        <f t="shared" si="103"/>
        <v/>
      </c>
      <c r="N780" s="62" t="str">
        <f>IF(K780="","",VLOOKUP(K780,StatiLead[],2,FALSE))</f>
        <v/>
      </c>
      <c r="O780" s="63" t="str">
        <f t="shared" si="98"/>
        <v/>
      </c>
      <c r="P780" s="64">
        <f t="array" ref="P780">MAX(IF(Attività!$B$2:$B$1000=A780, Attività!$C$2:$C$1000))</f>
        <v>0</v>
      </c>
      <c r="Q780" s="64" t="str">
        <f t="shared" si="100"/>
        <v/>
      </c>
      <c r="R780" s="64">
        <f t="array" ref="R780">IFERROR(INDEX(Attività!$H$2:$H$1000, MATCH(P780, IF(Attività!$B$2:$B$1000=A780, Attività!$C$2:$C$1000), 0)), "")</f>
        <v>0</v>
      </c>
      <c r="S780" s="64" t="str">
        <f t="shared" si="99"/>
        <v/>
      </c>
      <c r="U780" s="58" t="str">
        <f t="shared" ca="1" si="101"/>
        <v/>
      </c>
      <c r="V780" s="57" t="str">
        <f t="shared" ca="1" si="102"/>
        <v/>
      </c>
    </row>
    <row r="781" spans="1:22" x14ac:dyDescent="0.25">
      <c r="A781" s="57" t="str">
        <f t="shared" si="96"/>
        <v/>
      </c>
      <c r="B781" s="58" t="str">
        <f t="shared" si="97"/>
        <v/>
      </c>
      <c r="J781" s="24">
        <f t="array" ref="J781">IFERROR(INDEX(Attività!$F$2:$F$1000, MATCH(P781, IF(Attività!$B$2:$B$1000=A781, Attività!$C$2:$C$1000), 0)), "")</f>
        <v>0</v>
      </c>
      <c r="K781" s="57" t="str">
        <f t="shared" si="103"/>
        <v/>
      </c>
      <c r="N781" s="62" t="str">
        <f>IF(K781="","",VLOOKUP(K781,StatiLead[],2,FALSE))</f>
        <v/>
      </c>
      <c r="O781" s="63" t="str">
        <f t="shared" si="98"/>
        <v/>
      </c>
      <c r="P781" s="64">
        <f t="array" ref="P781">MAX(IF(Attività!$B$2:$B$1000=A781, Attività!$C$2:$C$1000))</f>
        <v>0</v>
      </c>
      <c r="Q781" s="64" t="str">
        <f t="shared" si="100"/>
        <v/>
      </c>
      <c r="R781" s="64">
        <f t="array" ref="R781">IFERROR(INDEX(Attività!$H$2:$H$1000, MATCH(P781, IF(Attività!$B$2:$B$1000=A781, Attività!$C$2:$C$1000), 0)), "")</f>
        <v>0</v>
      </c>
      <c r="S781" s="64" t="str">
        <f t="shared" si="99"/>
        <v/>
      </c>
      <c r="U781" s="58" t="str">
        <f t="shared" ca="1" si="101"/>
        <v/>
      </c>
      <c r="V781" s="57" t="str">
        <f t="shared" ca="1" si="102"/>
        <v/>
      </c>
    </row>
    <row r="782" spans="1:22" x14ac:dyDescent="0.25">
      <c r="A782" s="57" t="str">
        <f t="shared" si="96"/>
        <v/>
      </c>
      <c r="B782" s="58" t="str">
        <f t="shared" si="97"/>
        <v/>
      </c>
      <c r="J782" s="24">
        <f t="array" ref="J782">IFERROR(INDEX(Attività!$F$2:$F$1000, MATCH(P782, IF(Attività!$B$2:$B$1000=A782, Attività!$C$2:$C$1000), 0)), "")</f>
        <v>0</v>
      </c>
      <c r="K782" s="57" t="str">
        <f t="shared" si="103"/>
        <v/>
      </c>
      <c r="N782" s="62" t="str">
        <f>IF(K782="","",VLOOKUP(K782,StatiLead[],2,FALSE))</f>
        <v/>
      </c>
      <c r="O782" s="63" t="str">
        <f t="shared" si="98"/>
        <v/>
      </c>
      <c r="P782" s="64">
        <f t="array" ref="P782">MAX(IF(Attività!$B$2:$B$1000=A782, Attività!$C$2:$C$1000))</f>
        <v>0</v>
      </c>
      <c r="Q782" s="64" t="str">
        <f t="shared" si="100"/>
        <v/>
      </c>
      <c r="R782" s="64">
        <f t="array" ref="R782">IFERROR(INDEX(Attività!$H$2:$H$1000, MATCH(P782, IF(Attività!$B$2:$B$1000=A782, Attività!$C$2:$C$1000), 0)), "")</f>
        <v>0</v>
      </c>
      <c r="S782" s="64" t="str">
        <f t="shared" si="99"/>
        <v/>
      </c>
      <c r="U782" s="58" t="str">
        <f t="shared" ca="1" si="101"/>
        <v/>
      </c>
      <c r="V782" s="57" t="str">
        <f t="shared" ca="1" si="102"/>
        <v/>
      </c>
    </row>
    <row r="783" spans="1:22" x14ac:dyDescent="0.25">
      <c r="A783" s="57" t="str">
        <f t="shared" si="96"/>
        <v/>
      </c>
      <c r="B783" s="58" t="str">
        <f t="shared" si="97"/>
        <v/>
      </c>
      <c r="J783" s="24">
        <f t="array" ref="J783">IFERROR(INDEX(Attività!$F$2:$F$1000, MATCH(P783, IF(Attività!$B$2:$B$1000=A783, Attività!$C$2:$C$1000), 0)), "")</f>
        <v>0</v>
      </c>
      <c r="K783" s="57" t="str">
        <f t="shared" si="103"/>
        <v/>
      </c>
      <c r="N783" s="62" t="str">
        <f>IF(K783="","",VLOOKUP(K783,StatiLead[],2,FALSE))</f>
        <v/>
      </c>
      <c r="O783" s="63" t="str">
        <f t="shared" si="98"/>
        <v/>
      </c>
      <c r="P783" s="64">
        <f t="array" ref="P783">MAX(IF(Attività!$B$2:$B$1000=A783, Attività!$C$2:$C$1000))</f>
        <v>0</v>
      </c>
      <c r="Q783" s="64" t="str">
        <f t="shared" si="100"/>
        <v/>
      </c>
      <c r="R783" s="64">
        <f t="array" ref="R783">IFERROR(INDEX(Attività!$H$2:$H$1000, MATCH(P783, IF(Attività!$B$2:$B$1000=A783, Attività!$C$2:$C$1000), 0)), "")</f>
        <v>0</v>
      </c>
      <c r="S783" s="64" t="str">
        <f t="shared" si="99"/>
        <v/>
      </c>
      <c r="U783" s="58" t="str">
        <f t="shared" ca="1" si="101"/>
        <v/>
      </c>
      <c r="V783" s="57" t="str">
        <f t="shared" ca="1" si="102"/>
        <v/>
      </c>
    </row>
    <row r="784" spans="1:22" x14ac:dyDescent="0.25">
      <c r="A784" s="57" t="str">
        <f t="shared" si="96"/>
        <v/>
      </c>
      <c r="B784" s="58" t="str">
        <f t="shared" si="97"/>
        <v/>
      </c>
      <c r="J784" s="24">
        <f t="array" ref="J784">IFERROR(INDEX(Attività!$F$2:$F$1000, MATCH(P784, IF(Attività!$B$2:$B$1000=A784, Attività!$C$2:$C$1000), 0)), "")</f>
        <v>0</v>
      </c>
      <c r="K784" s="57" t="str">
        <f t="shared" si="103"/>
        <v/>
      </c>
      <c r="N784" s="62" t="str">
        <f>IF(K784="","",VLOOKUP(K784,StatiLead[],2,FALSE))</f>
        <v/>
      </c>
      <c r="O784" s="63" t="str">
        <f t="shared" si="98"/>
        <v/>
      </c>
      <c r="P784" s="64">
        <f t="array" ref="P784">MAX(IF(Attività!$B$2:$B$1000=A784, Attività!$C$2:$C$1000))</f>
        <v>0</v>
      </c>
      <c r="Q784" s="64" t="str">
        <f t="shared" si="100"/>
        <v/>
      </c>
      <c r="R784" s="64">
        <f t="array" ref="R784">IFERROR(INDEX(Attività!$H$2:$H$1000, MATCH(P784, IF(Attività!$B$2:$B$1000=A784, Attività!$C$2:$C$1000), 0)), "")</f>
        <v>0</v>
      </c>
      <c r="S784" s="64" t="str">
        <f t="shared" si="99"/>
        <v/>
      </c>
      <c r="U784" s="58" t="str">
        <f t="shared" ca="1" si="101"/>
        <v/>
      </c>
      <c r="V784" s="57" t="str">
        <f t="shared" ca="1" si="102"/>
        <v/>
      </c>
    </row>
    <row r="785" spans="1:22" x14ac:dyDescent="0.25">
      <c r="A785" s="57" t="str">
        <f t="shared" si="96"/>
        <v/>
      </c>
      <c r="B785" s="58" t="str">
        <f t="shared" si="97"/>
        <v/>
      </c>
      <c r="J785" s="24">
        <f t="array" ref="J785">IFERROR(INDEX(Attività!$F$2:$F$1000, MATCH(P785, IF(Attività!$B$2:$B$1000=A785, Attività!$C$2:$C$1000), 0)), "")</f>
        <v>0</v>
      </c>
      <c r="K785" s="57" t="str">
        <f t="shared" si="103"/>
        <v/>
      </c>
      <c r="N785" s="62" t="str">
        <f>IF(K785="","",VLOOKUP(K785,StatiLead[],2,FALSE))</f>
        <v/>
      </c>
      <c r="O785" s="63" t="str">
        <f t="shared" si="98"/>
        <v/>
      </c>
      <c r="P785" s="64">
        <f t="array" ref="P785">MAX(IF(Attività!$B$2:$B$1000=A785, Attività!$C$2:$C$1000))</f>
        <v>0</v>
      </c>
      <c r="Q785" s="64" t="str">
        <f t="shared" si="100"/>
        <v/>
      </c>
      <c r="R785" s="64">
        <f t="array" ref="R785">IFERROR(INDEX(Attività!$H$2:$H$1000, MATCH(P785, IF(Attività!$B$2:$B$1000=A785, Attività!$C$2:$C$1000), 0)), "")</f>
        <v>0</v>
      </c>
      <c r="S785" s="64" t="str">
        <f t="shared" si="99"/>
        <v/>
      </c>
      <c r="U785" s="58" t="str">
        <f t="shared" ca="1" si="101"/>
        <v/>
      </c>
      <c r="V785" s="57" t="str">
        <f t="shared" ca="1" si="102"/>
        <v/>
      </c>
    </row>
    <row r="786" spans="1:22" x14ac:dyDescent="0.25">
      <c r="A786" s="57" t="str">
        <f t="shared" si="96"/>
        <v/>
      </c>
      <c r="B786" s="58" t="str">
        <f t="shared" si="97"/>
        <v/>
      </c>
      <c r="J786" s="24">
        <f t="array" ref="J786">IFERROR(INDEX(Attività!$F$2:$F$1000, MATCH(P786, IF(Attività!$B$2:$B$1000=A786, Attività!$C$2:$C$1000), 0)), "")</f>
        <v>0</v>
      </c>
      <c r="K786" s="57" t="str">
        <f t="shared" si="103"/>
        <v/>
      </c>
      <c r="N786" s="62" t="str">
        <f>IF(K786="","",VLOOKUP(K786,StatiLead[],2,FALSE))</f>
        <v/>
      </c>
      <c r="O786" s="63" t="str">
        <f t="shared" si="98"/>
        <v/>
      </c>
      <c r="P786" s="64">
        <f t="array" ref="P786">MAX(IF(Attività!$B$2:$B$1000=A786, Attività!$C$2:$C$1000))</f>
        <v>0</v>
      </c>
      <c r="Q786" s="64" t="str">
        <f t="shared" si="100"/>
        <v/>
      </c>
      <c r="R786" s="64">
        <f t="array" ref="R786">IFERROR(INDEX(Attività!$H$2:$H$1000, MATCH(P786, IF(Attività!$B$2:$B$1000=A786, Attività!$C$2:$C$1000), 0)), "")</f>
        <v>0</v>
      </c>
      <c r="S786" s="64" t="str">
        <f t="shared" si="99"/>
        <v/>
      </c>
      <c r="U786" s="58" t="str">
        <f t="shared" ca="1" si="101"/>
        <v/>
      </c>
      <c r="V786" s="57" t="str">
        <f t="shared" ca="1" si="102"/>
        <v/>
      </c>
    </row>
    <row r="787" spans="1:22" x14ac:dyDescent="0.25">
      <c r="A787" s="57" t="str">
        <f t="shared" si="96"/>
        <v/>
      </c>
      <c r="B787" s="58" t="str">
        <f t="shared" si="97"/>
        <v/>
      </c>
      <c r="J787" s="24">
        <f t="array" ref="J787">IFERROR(INDEX(Attività!$F$2:$F$1000, MATCH(P787, IF(Attività!$B$2:$B$1000=A787, Attività!$C$2:$C$1000), 0)), "")</f>
        <v>0</v>
      </c>
      <c r="K787" s="57" t="str">
        <f t="shared" si="103"/>
        <v/>
      </c>
      <c r="N787" s="62" t="str">
        <f>IF(K787="","",VLOOKUP(K787,StatiLead[],2,FALSE))</f>
        <v/>
      </c>
      <c r="O787" s="63" t="str">
        <f t="shared" si="98"/>
        <v/>
      </c>
      <c r="P787" s="64">
        <f t="array" ref="P787">MAX(IF(Attività!$B$2:$B$1000=A787, Attività!$C$2:$C$1000))</f>
        <v>0</v>
      </c>
      <c r="Q787" s="64" t="str">
        <f t="shared" si="100"/>
        <v/>
      </c>
      <c r="R787" s="64">
        <f t="array" ref="R787">IFERROR(INDEX(Attività!$H$2:$H$1000, MATCH(P787, IF(Attività!$B$2:$B$1000=A787, Attività!$C$2:$C$1000), 0)), "")</f>
        <v>0</v>
      </c>
      <c r="S787" s="64" t="str">
        <f t="shared" si="99"/>
        <v/>
      </c>
      <c r="U787" s="58" t="str">
        <f t="shared" ca="1" si="101"/>
        <v/>
      </c>
      <c r="V787" s="57" t="str">
        <f t="shared" ca="1" si="102"/>
        <v/>
      </c>
    </row>
    <row r="788" spans="1:22" x14ac:dyDescent="0.25">
      <c r="A788" s="57" t="str">
        <f t="shared" si="96"/>
        <v/>
      </c>
      <c r="B788" s="58" t="str">
        <f t="shared" si="97"/>
        <v/>
      </c>
      <c r="J788" s="24">
        <f t="array" ref="J788">IFERROR(INDEX(Attività!$F$2:$F$1000, MATCH(P788, IF(Attività!$B$2:$B$1000=A788, Attività!$C$2:$C$1000), 0)), "")</f>
        <v>0</v>
      </c>
      <c r="K788" s="57" t="str">
        <f t="shared" si="103"/>
        <v/>
      </c>
      <c r="N788" s="62" t="str">
        <f>IF(K788="","",VLOOKUP(K788,StatiLead[],2,FALSE))</f>
        <v/>
      </c>
      <c r="O788" s="63" t="str">
        <f t="shared" si="98"/>
        <v/>
      </c>
      <c r="P788" s="64">
        <f t="array" ref="P788">MAX(IF(Attività!$B$2:$B$1000=A788, Attività!$C$2:$C$1000))</f>
        <v>0</v>
      </c>
      <c r="Q788" s="64" t="str">
        <f t="shared" si="100"/>
        <v/>
      </c>
      <c r="R788" s="64">
        <f t="array" ref="R788">IFERROR(INDEX(Attività!$H$2:$H$1000, MATCH(P788, IF(Attività!$B$2:$B$1000=A788, Attività!$C$2:$C$1000), 0)), "")</f>
        <v>0</v>
      </c>
      <c r="S788" s="64" t="str">
        <f t="shared" si="99"/>
        <v/>
      </c>
      <c r="U788" s="58" t="str">
        <f t="shared" ca="1" si="101"/>
        <v/>
      </c>
      <c r="V788" s="57" t="str">
        <f t="shared" ca="1" si="102"/>
        <v/>
      </c>
    </row>
    <row r="789" spans="1:22" x14ac:dyDescent="0.25">
      <c r="A789" s="57" t="str">
        <f t="shared" si="96"/>
        <v/>
      </c>
      <c r="B789" s="58" t="str">
        <f t="shared" si="97"/>
        <v/>
      </c>
      <c r="J789" s="24">
        <f t="array" ref="J789">IFERROR(INDEX(Attività!$F$2:$F$1000, MATCH(P789, IF(Attività!$B$2:$B$1000=A789, Attività!$C$2:$C$1000), 0)), "")</f>
        <v>0</v>
      </c>
      <c r="K789" s="57" t="str">
        <f t="shared" si="103"/>
        <v/>
      </c>
      <c r="N789" s="62" t="str">
        <f>IF(K789="","",VLOOKUP(K789,StatiLead[],2,FALSE))</f>
        <v/>
      </c>
      <c r="O789" s="63" t="str">
        <f t="shared" si="98"/>
        <v/>
      </c>
      <c r="P789" s="64">
        <f t="array" ref="P789">MAX(IF(Attività!$B$2:$B$1000=A789, Attività!$C$2:$C$1000))</f>
        <v>0</v>
      </c>
      <c r="Q789" s="64" t="str">
        <f t="shared" si="100"/>
        <v/>
      </c>
      <c r="R789" s="64">
        <f t="array" ref="R789">IFERROR(INDEX(Attività!$H$2:$H$1000, MATCH(P789, IF(Attività!$B$2:$B$1000=A789, Attività!$C$2:$C$1000), 0)), "")</f>
        <v>0</v>
      </c>
      <c r="S789" s="64" t="str">
        <f t="shared" si="99"/>
        <v/>
      </c>
      <c r="U789" s="58" t="str">
        <f t="shared" ca="1" si="101"/>
        <v/>
      </c>
      <c r="V789" s="57" t="str">
        <f t="shared" ca="1" si="102"/>
        <v/>
      </c>
    </row>
    <row r="790" spans="1:22" x14ac:dyDescent="0.25">
      <c r="A790" s="57" t="str">
        <f t="shared" si="96"/>
        <v/>
      </c>
      <c r="B790" s="58" t="str">
        <f t="shared" si="97"/>
        <v/>
      </c>
      <c r="J790" s="24">
        <f t="array" ref="J790">IFERROR(INDEX(Attività!$F$2:$F$1000, MATCH(P790, IF(Attività!$B$2:$B$1000=A790, Attività!$C$2:$C$1000), 0)), "")</f>
        <v>0</v>
      </c>
      <c r="K790" s="57" t="str">
        <f t="shared" si="103"/>
        <v/>
      </c>
      <c r="N790" s="62" t="str">
        <f>IF(K790="","",VLOOKUP(K790,StatiLead[],2,FALSE))</f>
        <v/>
      </c>
      <c r="O790" s="63" t="str">
        <f t="shared" si="98"/>
        <v/>
      </c>
      <c r="P790" s="64">
        <f t="array" ref="P790">MAX(IF(Attività!$B$2:$B$1000=A790, Attività!$C$2:$C$1000))</f>
        <v>0</v>
      </c>
      <c r="Q790" s="64" t="str">
        <f t="shared" si="100"/>
        <v/>
      </c>
      <c r="R790" s="64">
        <f t="array" ref="R790">IFERROR(INDEX(Attività!$H$2:$H$1000, MATCH(P790, IF(Attività!$B$2:$B$1000=A790, Attività!$C$2:$C$1000), 0)), "")</f>
        <v>0</v>
      </c>
      <c r="S790" s="64" t="str">
        <f t="shared" si="99"/>
        <v/>
      </c>
      <c r="U790" s="58" t="str">
        <f t="shared" ca="1" si="101"/>
        <v/>
      </c>
      <c r="V790" s="57" t="str">
        <f t="shared" ca="1" si="102"/>
        <v/>
      </c>
    </row>
    <row r="791" spans="1:22" x14ac:dyDescent="0.25">
      <c r="A791" s="57" t="str">
        <f t="shared" si="96"/>
        <v/>
      </c>
      <c r="B791" s="58" t="str">
        <f t="shared" si="97"/>
        <v/>
      </c>
      <c r="J791" s="24">
        <f t="array" ref="J791">IFERROR(INDEX(Attività!$F$2:$F$1000, MATCH(P791, IF(Attività!$B$2:$B$1000=A791, Attività!$C$2:$C$1000), 0)), "")</f>
        <v>0</v>
      </c>
      <c r="K791" s="57" t="str">
        <f t="shared" si="103"/>
        <v/>
      </c>
      <c r="N791" s="62" t="str">
        <f>IF(K791="","",VLOOKUP(K791,StatiLead[],2,FALSE))</f>
        <v/>
      </c>
      <c r="O791" s="63" t="str">
        <f t="shared" si="98"/>
        <v/>
      </c>
      <c r="P791" s="64">
        <f t="array" ref="P791">MAX(IF(Attività!$B$2:$B$1000=A791, Attività!$C$2:$C$1000))</f>
        <v>0</v>
      </c>
      <c r="Q791" s="64" t="str">
        <f t="shared" si="100"/>
        <v/>
      </c>
      <c r="R791" s="64">
        <f t="array" ref="R791">IFERROR(INDEX(Attività!$H$2:$H$1000, MATCH(P791, IF(Attività!$B$2:$B$1000=A791, Attività!$C$2:$C$1000), 0)), "")</f>
        <v>0</v>
      </c>
      <c r="S791" s="64" t="str">
        <f t="shared" si="99"/>
        <v/>
      </c>
      <c r="U791" s="58" t="str">
        <f t="shared" ca="1" si="101"/>
        <v/>
      </c>
      <c r="V791" s="57" t="str">
        <f t="shared" ca="1" si="102"/>
        <v/>
      </c>
    </row>
    <row r="792" spans="1:22" x14ac:dyDescent="0.25">
      <c r="A792" s="57" t="str">
        <f t="shared" si="96"/>
        <v/>
      </c>
      <c r="B792" s="58" t="str">
        <f t="shared" si="97"/>
        <v/>
      </c>
      <c r="J792" s="24">
        <f t="array" ref="J792">IFERROR(INDEX(Attività!$F$2:$F$1000, MATCH(P792, IF(Attività!$B$2:$B$1000=A792, Attività!$C$2:$C$1000), 0)), "")</f>
        <v>0</v>
      </c>
      <c r="K792" s="57" t="str">
        <f t="shared" si="103"/>
        <v/>
      </c>
      <c r="N792" s="62" t="str">
        <f>IF(K792="","",VLOOKUP(K792,StatiLead[],2,FALSE))</f>
        <v/>
      </c>
      <c r="O792" s="63" t="str">
        <f t="shared" si="98"/>
        <v/>
      </c>
      <c r="P792" s="64">
        <f t="array" ref="P792">MAX(IF(Attività!$B$2:$B$1000=A792, Attività!$C$2:$C$1000))</f>
        <v>0</v>
      </c>
      <c r="Q792" s="64" t="str">
        <f t="shared" si="100"/>
        <v/>
      </c>
      <c r="R792" s="64">
        <f t="array" ref="R792">IFERROR(INDEX(Attività!$H$2:$H$1000, MATCH(P792, IF(Attività!$B$2:$B$1000=A792, Attività!$C$2:$C$1000), 0)), "")</f>
        <v>0</v>
      </c>
      <c r="S792" s="64" t="str">
        <f t="shared" si="99"/>
        <v/>
      </c>
      <c r="U792" s="58" t="str">
        <f t="shared" ca="1" si="101"/>
        <v/>
      </c>
      <c r="V792" s="57" t="str">
        <f t="shared" ca="1" si="102"/>
        <v/>
      </c>
    </row>
    <row r="793" spans="1:22" x14ac:dyDescent="0.25">
      <c r="A793" s="57" t="str">
        <f t="shared" si="96"/>
        <v/>
      </c>
      <c r="B793" s="58" t="str">
        <f t="shared" si="97"/>
        <v/>
      </c>
      <c r="J793" s="24">
        <f t="array" ref="J793">IFERROR(INDEX(Attività!$F$2:$F$1000, MATCH(P793, IF(Attività!$B$2:$B$1000=A793, Attività!$C$2:$C$1000), 0)), "")</f>
        <v>0</v>
      </c>
      <c r="K793" s="57" t="str">
        <f t="shared" si="103"/>
        <v/>
      </c>
      <c r="N793" s="62" t="str">
        <f>IF(K793="","",VLOOKUP(K793,StatiLead[],2,FALSE))</f>
        <v/>
      </c>
      <c r="O793" s="63" t="str">
        <f t="shared" si="98"/>
        <v/>
      </c>
      <c r="P793" s="64">
        <f t="array" ref="P793">MAX(IF(Attività!$B$2:$B$1000=A793, Attività!$C$2:$C$1000))</f>
        <v>0</v>
      </c>
      <c r="Q793" s="64" t="str">
        <f t="shared" si="100"/>
        <v/>
      </c>
      <c r="R793" s="64">
        <f t="array" ref="R793">IFERROR(INDEX(Attività!$H$2:$H$1000, MATCH(P793, IF(Attività!$B$2:$B$1000=A793, Attività!$C$2:$C$1000), 0)), "")</f>
        <v>0</v>
      </c>
      <c r="S793" s="64" t="str">
        <f t="shared" si="99"/>
        <v/>
      </c>
      <c r="U793" s="58" t="str">
        <f t="shared" ca="1" si="101"/>
        <v/>
      </c>
      <c r="V793" s="57" t="str">
        <f t="shared" ca="1" si="102"/>
        <v/>
      </c>
    </row>
    <row r="794" spans="1:22" x14ac:dyDescent="0.25">
      <c r="A794" s="57" t="str">
        <f t="shared" si="96"/>
        <v/>
      </c>
      <c r="B794" s="58" t="str">
        <f t="shared" si="97"/>
        <v/>
      </c>
      <c r="J794" s="24">
        <f t="array" ref="J794">IFERROR(INDEX(Attività!$F$2:$F$1000, MATCH(P794, IF(Attività!$B$2:$B$1000=A794, Attività!$C$2:$C$1000), 0)), "")</f>
        <v>0</v>
      </c>
      <c r="K794" s="57" t="str">
        <f t="shared" si="103"/>
        <v/>
      </c>
      <c r="N794" s="62" t="str">
        <f>IF(K794="","",VLOOKUP(K794,StatiLead[],2,FALSE))</f>
        <v/>
      </c>
      <c r="O794" s="63" t="str">
        <f t="shared" si="98"/>
        <v/>
      </c>
      <c r="P794" s="64">
        <f t="array" ref="P794">MAX(IF(Attività!$B$2:$B$1000=A794, Attività!$C$2:$C$1000))</f>
        <v>0</v>
      </c>
      <c r="Q794" s="64" t="str">
        <f t="shared" si="100"/>
        <v/>
      </c>
      <c r="R794" s="64">
        <f t="array" ref="R794">IFERROR(INDEX(Attività!$H$2:$H$1000, MATCH(P794, IF(Attività!$B$2:$B$1000=A794, Attività!$C$2:$C$1000), 0)), "")</f>
        <v>0</v>
      </c>
      <c r="S794" s="64" t="str">
        <f t="shared" si="99"/>
        <v/>
      </c>
      <c r="U794" s="58" t="str">
        <f t="shared" ca="1" si="101"/>
        <v/>
      </c>
      <c r="V794" s="57" t="str">
        <f t="shared" ca="1" si="102"/>
        <v/>
      </c>
    </row>
    <row r="795" spans="1:22" x14ac:dyDescent="0.25">
      <c r="A795" s="57" t="str">
        <f t="shared" si="96"/>
        <v/>
      </c>
      <c r="B795" s="58" t="str">
        <f t="shared" si="97"/>
        <v/>
      </c>
      <c r="J795" s="24">
        <f t="array" ref="J795">IFERROR(INDEX(Attività!$F$2:$F$1000, MATCH(P795, IF(Attività!$B$2:$B$1000=A795, Attività!$C$2:$C$1000), 0)), "")</f>
        <v>0</v>
      </c>
      <c r="K795" s="57" t="str">
        <f t="shared" si="103"/>
        <v/>
      </c>
      <c r="N795" s="62" t="str">
        <f>IF(K795="","",VLOOKUP(K795,StatiLead[],2,FALSE))</f>
        <v/>
      </c>
      <c r="O795" s="63" t="str">
        <f t="shared" si="98"/>
        <v/>
      </c>
      <c r="P795" s="64">
        <f t="array" ref="P795">MAX(IF(Attività!$B$2:$B$1000=A795, Attività!$C$2:$C$1000))</f>
        <v>0</v>
      </c>
      <c r="Q795" s="64" t="str">
        <f t="shared" si="100"/>
        <v/>
      </c>
      <c r="R795" s="64">
        <f t="array" ref="R795">IFERROR(INDEX(Attività!$H$2:$H$1000, MATCH(P795, IF(Attività!$B$2:$B$1000=A795, Attività!$C$2:$C$1000), 0)), "")</f>
        <v>0</v>
      </c>
      <c r="S795" s="64" t="str">
        <f t="shared" si="99"/>
        <v/>
      </c>
      <c r="U795" s="58" t="str">
        <f t="shared" ca="1" si="101"/>
        <v/>
      </c>
      <c r="V795" s="57" t="str">
        <f t="shared" ca="1" si="102"/>
        <v/>
      </c>
    </row>
    <row r="796" spans="1:22" x14ac:dyDescent="0.25">
      <c r="A796" s="57" t="str">
        <f t="shared" si="96"/>
        <v/>
      </c>
      <c r="B796" s="58" t="str">
        <f t="shared" si="97"/>
        <v/>
      </c>
      <c r="J796" s="24">
        <f t="array" ref="J796">IFERROR(INDEX(Attività!$F$2:$F$1000, MATCH(P796, IF(Attività!$B$2:$B$1000=A796, Attività!$C$2:$C$1000), 0)), "")</f>
        <v>0</v>
      </c>
      <c r="K796" s="57" t="str">
        <f t="shared" si="103"/>
        <v/>
      </c>
      <c r="N796" s="62" t="str">
        <f>IF(K796="","",VLOOKUP(K796,StatiLead[],2,FALSE))</f>
        <v/>
      </c>
      <c r="O796" s="63" t="str">
        <f t="shared" si="98"/>
        <v/>
      </c>
      <c r="P796" s="64">
        <f t="array" ref="P796">MAX(IF(Attività!$B$2:$B$1000=A796, Attività!$C$2:$C$1000))</f>
        <v>0</v>
      </c>
      <c r="Q796" s="64" t="str">
        <f t="shared" si="100"/>
        <v/>
      </c>
      <c r="R796" s="64">
        <f t="array" ref="R796">IFERROR(INDEX(Attività!$H$2:$H$1000, MATCH(P796, IF(Attività!$B$2:$B$1000=A796, Attività!$C$2:$C$1000), 0)), "")</f>
        <v>0</v>
      </c>
      <c r="S796" s="64" t="str">
        <f t="shared" si="99"/>
        <v/>
      </c>
      <c r="U796" s="58" t="str">
        <f t="shared" ca="1" si="101"/>
        <v/>
      </c>
      <c r="V796" s="57" t="str">
        <f t="shared" ca="1" si="102"/>
        <v/>
      </c>
    </row>
    <row r="797" spans="1:22" x14ac:dyDescent="0.25">
      <c r="A797" s="57" t="str">
        <f t="shared" si="96"/>
        <v/>
      </c>
      <c r="B797" s="58" t="str">
        <f t="shared" si="97"/>
        <v/>
      </c>
      <c r="J797" s="24">
        <f t="array" ref="J797">IFERROR(INDEX(Attività!$F$2:$F$1000, MATCH(P797, IF(Attività!$B$2:$B$1000=A797, Attività!$C$2:$C$1000), 0)), "")</f>
        <v>0</v>
      </c>
      <c r="K797" s="57" t="str">
        <f t="shared" si="103"/>
        <v/>
      </c>
      <c r="N797" s="62" t="str">
        <f>IF(K797="","",VLOOKUP(K797,StatiLead[],2,FALSE))</f>
        <v/>
      </c>
      <c r="O797" s="63" t="str">
        <f t="shared" si="98"/>
        <v/>
      </c>
      <c r="P797" s="64">
        <f t="array" ref="P797">MAX(IF(Attività!$B$2:$B$1000=A797, Attività!$C$2:$C$1000))</f>
        <v>0</v>
      </c>
      <c r="Q797" s="64" t="str">
        <f t="shared" si="100"/>
        <v/>
      </c>
      <c r="R797" s="64">
        <f t="array" ref="R797">IFERROR(INDEX(Attività!$H$2:$H$1000, MATCH(P797, IF(Attività!$B$2:$B$1000=A797, Attività!$C$2:$C$1000), 0)), "")</f>
        <v>0</v>
      </c>
      <c r="S797" s="64" t="str">
        <f t="shared" si="99"/>
        <v/>
      </c>
      <c r="U797" s="58" t="str">
        <f t="shared" ca="1" si="101"/>
        <v/>
      </c>
      <c r="V797" s="57" t="str">
        <f t="shared" ca="1" si="102"/>
        <v/>
      </c>
    </row>
    <row r="798" spans="1:22" x14ac:dyDescent="0.25">
      <c r="A798" s="57" t="str">
        <f t="shared" si="96"/>
        <v/>
      </c>
      <c r="B798" s="58" t="str">
        <f t="shared" si="97"/>
        <v/>
      </c>
      <c r="J798" s="24">
        <f t="array" ref="J798">IFERROR(INDEX(Attività!$F$2:$F$1000, MATCH(P798, IF(Attività!$B$2:$B$1000=A798, Attività!$C$2:$C$1000), 0)), "")</f>
        <v>0</v>
      </c>
      <c r="K798" s="57" t="str">
        <f t="shared" si="103"/>
        <v/>
      </c>
      <c r="N798" s="62" t="str">
        <f>IF(K798="","",VLOOKUP(K798,StatiLead[],2,FALSE))</f>
        <v/>
      </c>
      <c r="O798" s="63" t="str">
        <f t="shared" si="98"/>
        <v/>
      </c>
      <c r="P798" s="64">
        <f t="array" ref="P798">MAX(IF(Attività!$B$2:$B$1000=A798, Attività!$C$2:$C$1000))</f>
        <v>0</v>
      </c>
      <c r="Q798" s="64" t="str">
        <f t="shared" si="100"/>
        <v/>
      </c>
      <c r="R798" s="64">
        <f t="array" ref="R798">IFERROR(INDEX(Attività!$H$2:$H$1000, MATCH(P798, IF(Attività!$B$2:$B$1000=A798, Attività!$C$2:$C$1000), 0)), "")</f>
        <v>0</v>
      </c>
      <c r="S798" s="64" t="str">
        <f t="shared" si="99"/>
        <v/>
      </c>
      <c r="U798" s="58" t="str">
        <f t="shared" ca="1" si="101"/>
        <v/>
      </c>
      <c r="V798" s="57" t="str">
        <f t="shared" ca="1" si="102"/>
        <v/>
      </c>
    </row>
    <row r="799" spans="1:22" x14ac:dyDescent="0.25">
      <c r="A799" s="57" t="str">
        <f t="shared" si="96"/>
        <v/>
      </c>
      <c r="B799" s="58" t="str">
        <f t="shared" si="97"/>
        <v/>
      </c>
      <c r="J799" s="24">
        <f t="array" ref="J799">IFERROR(INDEX(Attività!$F$2:$F$1000, MATCH(P799, IF(Attività!$B$2:$B$1000=A799, Attività!$C$2:$C$1000), 0)), "")</f>
        <v>0</v>
      </c>
      <c r="K799" s="57" t="str">
        <f t="shared" si="103"/>
        <v/>
      </c>
      <c r="N799" s="62" t="str">
        <f>IF(K799="","",VLOOKUP(K799,StatiLead[],2,FALSE))</f>
        <v/>
      </c>
      <c r="O799" s="63" t="str">
        <f t="shared" si="98"/>
        <v/>
      </c>
      <c r="P799" s="64">
        <f t="array" ref="P799">MAX(IF(Attività!$B$2:$B$1000=A799, Attività!$C$2:$C$1000))</f>
        <v>0</v>
      </c>
      <c r="Q799" s="64" t="str">
        <f t="shared" si="100"/>
        <v/>
      </c>
      <c r="R799" s="64">
        <f t="array" ref="R799">IFERROR(INDEX(Attività!$H$2:$H$1000, MATCH(P799, IF(Attività!$B$2:$B$1000=A799, Attività!$C$2:$C$1000), 0)), "")</f>
        <v>0</v>
      </c>
      <c r="S799" s="64" t="str">
        <f t="shared" si="99"/>
        <v/>
      </c>
      <c r="U799" s="58" t="str">
        <f t="shared" ca="1" si="101"/>
        <v/>
      </c>
      <c r="V799" s="57" t="str">
        <f t="shared" ca="1" si="102"/>
        <v/>
      </c>
    </row>
    <row r="800" spans="1:22" x14ac:dyDescent="0.25">
      <c r="A800" s="57" t="str">
        <f t="shared" si="96"/>
        <v/>
      </c>
      <c r="B800" s="58" t="str">
        <f t="shared" si="97"/>
        <v/>
      </c>
      <c r="J800" s="24">
        <f t="array" ref="J800">IFERROR(INDEX(Attività!$F$2:$F$1000, MATCH(P800, IF(Attività!$B$2:$B$1000=A800, Attività!$C$2:$C$1000), 0)), "")</f>
        <v>0</v>
      </c>
      <c r="K800" s="57" t="str">
        <f t="shared" si="103"/>
        <v/>
      </c>
      <c r="N800" s="62" t="str">
        <f>IF(K800="","",VLOOKUP(K800,StatiLead[],2,FALSE))</f>
        <v/>
      </c>
      <c r="O800" s="63" t="str">
        <f t="shared" si="98"/>
        <v/>
      </c>
      <c r="P800" s="64">
        <f t="array" ref="P800">MAX(IF(Attività!$B$2:$B$1000=A800, Attività!$C$2:$C$1000))</f>
        <v>0</v>
      </c>
      <c r="Q800" s="64" t="str">
        <f t="shared" si="100"/>
        <v/>
      </c>
      <c r="R800" s="64">
        <f t="array" ref="R800">IFERROR(INDEX(Attività!$H$2:$H$1000, MATCH(P800, IF(Attività!$B$2:$B$1000=A800, Attività!$C$2:$C$1000), 0)), "")</f>
        <v>0</v>
      </c>
      <c r="S800" s="64" t="str">
        <f t="shared" si="99"/>
        <v/>
      </c>
      <c r="U800" s="58" t="str">
        <f t="shared" ca="1" si="101"/>
        <v/>
      </c>
      <c r="V800" s="57" t="str">
        <f t="shared" ca="1" si="102"/>
        <v/>
      </c>
    </row>
    <row r="801" spans="1:22" x14ac:dyDescent="0.25">
      <c r="A801" s="57" t="str">
        <f t="shared" si="96"/>
        <v/>
      </c>
      <c r="B801" s="58" t="str">
        <f t="shared" si="97"/>
        <v/>
      </c>
      <c r="J801" s="24">
        <f t="array" ref="J801">IFERROR(INDEX(Attività!$F$2:$F$1000, MATCH(P801, IF(Attività!$B$2:$B$1000=A801, Attività!$C$2:$C$1000), 0)), "")</f>
        <v>0</v>
      </c>
      <c r="K801" s="57" t="str">
        <f t="shared" si="103"/>
        <v/>
      </c>
      <c r="N801" s="62" t="str">
        <f>IF(K801="","",VLOOKUP(K801,StatiLead[],2,FALSE))</f>
        <v/>
      </c>
      <c r="O801" s="63" t="str">
        <f t="shared" si="98"/>
        <v/>
      </c>
      <c r="P801" s="64">
        <f t="array" ref="P801">MAX(IF(Attività!$B$2:$B$1000=A801, Attività!$C$2:$C$1000))</f>
        <v>0</v>
      </c>
      <c r="Q801" s="64" t="str">
        <f t="shared" si="100"/>
        <v/>
      </c>
      <c r="R801" s="64">
        <f t="array" ref="R801">IFERROR(INDEX(Attività!$H$2:$H$1000, MATCH(P801, IF(Attività!$B$2:$B$1000=A801, Attività!$C$2:$C$1000), 0)), "")</f>
        <v>0</v>
      </c>
      <c r="S801" s="64" t="str">
        <f t="shared" si="99"/>
        <v/>
      </c>
      <c r="U801" s="58" t="str">
        <f t="shared" ca="1" si="101"/>
        <v/>
      </c>
      <c r="V801" s="57" t="str">
        <f t="shared" ca="1" si="102"/>
        <v/>
      </c>
    </row>
    <row r="802" spans="1:22" x14ac:dyDescent="0.25">
      <c r="A802" s="57" t="str">
        <f t="shared" si="96"/>
        <v/>
      </c>
      <c r="B802" s="58" t="str">
        <f t="shared" si="97"/>
        <v/>
      </c>
      <c r="J802" s="24">
        <f t="array" ref="J802">IFERROR(INDEX(Attività!$F$2:$F$1000, MATCH(P802, IF(Attività!$B$2:$B$1000=A802, Attività!$C$2:$C$1000), 0)), "")</f>
        <v>0</v>
      </c>
      <c r="K802" s="57" t="str">
        <f t="shared" si="103"/>
        <v/>
      </c>
      <c r="N802" s="62" t="str">
        <f>IF(K802="","",VLOOKUP(K802,StatiLead[],2,FALSE))</f>
        <v/>
      </c>
      <c r="O802" s="63" t="str">
        <f t="shared" si="98"/>
        <v/>
      </c>
      <c r="P802" s="64">
        <f t="array" ref="P802">MAX(IF(Attività!$B$2:$B$1000=A802, Attività!$C$2:$C$1000))</f>
        <v>0</v>
      </c>
      <c r="Q802" s="64" t="str">
        <f t="shared" si="100"/>
        <v/>
      </c>
      <c r="R802" s="64">
        <f t="array" ref="R802">IFERROR(INDEX(Attività!$H$2:$H$1000, MATCH(P802, IF(Attività!$B$2:$B$1000=A802, Attività!$C$2:$C$1000), 0)), "")</f>
        <v>0</v>
      </c>
      <c r="S802" s="64" t="str">
        <f t="shared" si="99"/>
        <v/>
      </c>
      <c r="U802" s="58" t="str">
        <f t="shared" ca="1" si="101"/>
        <v/>
      </c>
      <c r="V802" s="57" t="str">
        <f t="shared" ca="1" si="102"/>
        <v/>
      </c>
    </row>
    <row r="803" spans="1:22" x14ac:dyDescent="0.25">
      <c r="A803" s="57" t="str">
        <f t="shared" si="96"/>
        <v/>
      </c>
      <c r="B803" s="58" t="str">
        <f t="shared" si="97"/>
        <v/>
      </c>
      <c r="J803" s="24">
        <f t="array" ref="J803">IFERROR(INDEX(Attività!$F$2:$F$1000, MATCH(P803, IF(Attività!$B$2:$B$1000=A803, Attività!$C$2:$C$1000), 0)), "")</f>
        <v>0</v>
      </c>
      <c r="K803" s="57" t="str">
        <f t="shared" si="103"/>
        <v/>
      </c>
      <c r="N803" s="62" t="str">
        <f>IF(K803="","",VLOOKUP(K803,StatiLead[],2,FALSE))</f>
        <v/>
      </c>
      <c r="O803" s="63" t="str">
        <f t="shared" si="98"/>
        <v/>
      </c>
      <c r="P803" s="64">
        <f t="array" ref="P803">MAX(IF(Attività!$B$2:$B$1000=A803, Attività!$C$2:$C$1000))</f>
        <v>0</v>
      </c>
      <c r="Q803" s="64" t="str">
        <f t="shared" si="100"/>
        <v/>
      </c>
      <c r="R803" s="64">
        <f t="array" ref="R803">IFERROR(INDEX(Attività!$H$2:$H$1000, MATCH(P803, IF(Attività!$B$2:$B$1000=A803, Attività!$C$2:$C$1000), 0)), "")</f>
        <v>0</v>
      </c>
      <c r="S803" s="64" t="str">
        <f t="shared" si="99"/>
        <v/>
      </c>
      <c r="U803" s="58" t="str">
        <f t="shared" ca="1" si="101"/>
        <v/>
      </c>
      <c r="V803" s="57" t="str">
        <f t="shared" ca="1" si="102"/>
        <v/>
      </c>
    </row>
    <row r="804" spans="1:22" x14ac:dyDescent="0.25">
      <c r="A804" s="57" t="str">
        <f t="shared" si="96"/>
        <v/>
      </c>
      <c r="B804" s="58" t="str">
        <f t="shared" si="97"/>
        <v/>
      </c>
      <c r="J804" s="24">
        <f t="array" ref="J804">IFERROR(INDEX(Attività!$F$2:$F$1000, MATCH(P804, IF(Attività!$B$2:$B$1000=A804, Attività!$C$2:$C$1000), 0)), "")</f>
        <v>0</v>
      </c>
      <c r="K804" s="57" t="str">
        <f t="shared" si="103"/>
        <v/>
      </c>
      <c r="N804" s="62" t="str">
        <f>IF(K804="","",VLOOKUP(K804,StatiLead[],2,FALSE))</f>
        <v/>
      </c>
      <c r="O804" s="63" t="str">
        <f t="shared" si="98"/>
        <v/>
      </c>
      <c r="P804" s="64">
        <f t="array" ref="P804">MAX(IF(Attività!$B$2:$B$1000=A804, Attività!$C$2:$C$1000))</f>
        <v>0</v>
      </c>
      <c r="Q804" s="64" t="str">
        <f t="shared" si="100"/>
        <v/>
      </c>
      <c r="R804" s="64">
        <f t="array" ref="R804">IFERROR(INDEX(Attività!$H$2:$H$1000, MATCH(P804, IF(Attività!$B$2:$B$1000=A804, Attività!$C$2:$C$1000), 0)), "")</f>
        <v>0</v>
      </c>
      <c r="S804" s="64" t="str">
        <f t="shared" si="99"/>
        <v/>
      </c>
      <c r="U804" s="58" t="str">
        <f t="shared" ca="1" si="101"/>
        <v/>
      </c>
      <c r="V804" s="57" t="str">
        <f t="shared" ca="1" si="102"/>
        <v/>
      </c>
    </row>
    <row r="805" spans="1:22" x14ac:dyDescent="0.25">
      <c r="A805" s="57" t="str">
        <f t="shared" si="96"/>
        <v/>
      </c>
      <c r="B805" s="58" t="str">
        <f t="shared" si="97"/>
        <v/>
      </c>
      <c r="J805" s="24">
        <f t="array" ref="J805">IFERROR(INDEX(Attività!$F$2:$F$1000, MATCH(P805, IF(Attività!$B$2:$B$1000=A805, Attività!$C$2:$C$1000), 0)), "")</f>
        <v>0</v>
      </c>
      <c r="K805" s="57" t="str">
        <f t="shared" si="103"/>
        <v/>
      </c>
      <c r="N805" s="62" t="str">
        <f>IF(K805="","",VLOOKUP(K805,StatiLead[],2,FALSE))</f>
        <v/>
      </c>
      <c r="O805" s="63" t="str">
        <f t="shared" si="98"/>
        <v/>
      </c>
      <c r="P805" s="64">
        <f t="array" ref="P805">MAX(IF(Attività!$B$2:$B$1000=A805, Attività!$C$2:$C$1000))</f>
        <v>0</v>
      </c>
      <c r="Q805" s="64" t="str">
        <f t="shared" si="100"/>
        <v/>
      </c>
      <c r="R805" s="64">
        <f t="array" ref="R805">IFERROR(INDEX(Attività!$H$2:$H$1000, MATCH(P805, IF(Attività!$B$2:$B$1000=A805, Attività!$C$2:$C$1000), 0)), "")</f>
        <v>0</v>
      </c>
      <c r="S805" s="64" t="str">
        <f t="shared" si="99"/>
        <v/>
      </c>
      <c r="U805" s="58" t="str">
        <f t="shared" ca="1" si="101"/>
        <v/>
      </c>
      <c r="V805" s="57" t="str">
        <f t="shared" ca="1" si="102"/>
        <v/>
      </c>
    </row>
    <row r="806" spans="1:22" x14ac:dyDescent="0.25">
      <c r="A806" s="57" t="str">
        <f t="shared" si="96"/>
        <v/>
      </c>
      <c r="B806" s="58" t="str">
        <f t="shared" si="97"/>
        <v/>
      </c>
      <c r="J806" s="24">
        <f t="array" ref="J806">IFERROR(INDEX(Attività!$F$2:$F$1000, MATCH(P806, IF(Attività!$B$2:$B$1000=A806, Attività!$C$2:$C$1000), 0)), "")</f>
        <v>0</v>
      </c>
      <c r="K806" s="57" t="str">
        <f t="shared" si="103"/>
        <v/>
      </c>
      <c r="N806" s="62" t="str">
        <f>IF(K806="","",VLOOKUP(K806,StatiLead[],2,FALSE))</f>
        <v/>
      </c>
      <c r="O806" s="63" t="str">
        <f t="shared" si="98"/>
        <v/>
      </c>
      <c r="P806" s="64">
        <f t="array" ref="P806">MAX(IF(Attività!$B$2:$B$1000=A806, Attività!$C$2:$C$1000))</f>
        <v>0</v>
      </c>
      <c r="Q806" s="64" t="str">
        <f t="shared" si="100"/>
        <v/>
      </c>
      <c r="R806" s="64">
        <f t="array" ref="R806">IFERROR(INDEX(Attività!$H$2:$H$1000, MATCH(P806, IF(Attività!$B$2:$B$1000=A806, Attività!$C$2:$C$1000), 0)), "")</f>
        <v>0</v>
      </c>
      <c r="S806" s="64" t="str">
        <f t="shared" si="99"/>
        <v/>
      </c>
      <c r="U806" s="58" t="str">
        <f t="shared" ca="1" si="101"/>
        <v/>
      </c>
      <c r="V806" s="57" t="str">
        <f t="shared" ca="1" si="102"/>
        <v/>
      </c>
    </row>
    <row r="807" spans="1:22" x14ac:dyDescent="0.25">
      <c r="A807" s="57" t="str">
        <f t="shared" si="96"/>
        <v/>
      </c>
      <c r="B807" s="58" t="str">
        <f t="shared" si="97"/>
        <v/>
      </c>
      <c r="J807" s="24">
        <f t="array" ref="J807">IFERROR(INDEX(Attività!$F$2:$F$1000, MATCH(P807, IF(Attività!$B$2:$B$1000=A807, Attività!$C$2:$C$1000), 0)), "")</f>
        <v>0</v>
      </c>
      <c r="K807" s="57" t="str">
        <f t="shared" si="103"/>
        <v/>
      </c>
      <c r="N807" s="62" t="str">
        <f>IF(K807="","",VLOOKUP(K807,StatiLead[],2,FALSE))</f>
        <v/>
      </c>
      <c r="O807" s="63" t="str">
        <f t="shared" si="98"/>
        <v/>
      </c>
      <c r="P807" s="64">
        <f t="array" ref="P807">MAX(IF(Attività!$B$2:$B$1000=A807, Attività!$C$2:$C$1000))</f>
        <v>0</v>
      </c>
      <c r="Q807" s="64" t="str">
        <f t="shared" si="100"/>
        <v/>
      </c>
      <c r="R807" s="64">
        <f t="array" ref="R807">IFERROR(INDEX(Attività!$H$2:$H$1000, MATCH(P807, IF(Attività!$B$2:$B$1000=A807, Attività!$C$2:$C$1000), 0)), "")</f>
        <v>0</v>
      </c>
      <c r="S807" s="64" t="str">
        <f t="shared" si="99"/>
        <v/>
      </c>
      <c r="U807" s="58" t="str">
        <f t="shared" ca="1" si="101"/>
        <v/>
      </c>
      <c r="V807" s="57" t="str">
        <f t="shared" ca="1" si="102"/>
        <v/>
      </c>
    </row>
    <row r="808" spans="1:22" x14ac:dyDescent="0.25">
      <c r="A808" s="57" t="str">
        <f t="shared" si="96"/>
        <v/>
      </c>
      <c r="B808" s="58" t="str">
        <f t="shared" si="97"/>
        <v/>
      </c>
      <c r="J808" s="24">
        <f t="array" ref="J808">IFERROR(INDEX(Attività!$F$2:$F$1000, MATCH(P808, IF(Attività!$B$2:$B$1000=A808, Attività!$C$2:$C$1000), 0)), "")</f>
        <v>0</v>
      </c>
      <c r="K808" s="57" t="str">
        <f t="shared" si="103"/>
        <v/>
      </c>
      <c r="N808" s="62" t="str">
        <f>IF(K808="","",VLOOKUP(K808,StatiLead[],2,FALSE))</f>
        <v/>
      </c>
      <c r="O808" s="63" t="str">
        <f t="shared" si="98"/>
        <v/>
      </c>
      <c r="P808" s="64">
        <f t="array" ref="P808">MAX(IF(Attività!$B$2:$B$1000=A808, Attività!$C$2:$C$1000))</f>
        <v>0</v>
      </c>
      <c r="Q808" s="64" t="str">
        <f t="shared" si="100"/>
        <v/>
      </c>
      <c r="R808" s="64">
        <f t="array" ref="R808">IFERROR(INDEX(Attività!$H$2:$H$1000, MATCH(P808, IF(Attività!$B$2:$B$1000=A808, Attività!$C$2:$C$1000), 0)), "")</f>
        <v>0</v>
      </c>
      <c r="S808" s="64" t="str">
        <f t="shared" si="99"/>
        <v/>
      </c>
      <c r="U808" s="58" t="str">
        <f t="shared" ca="1" si="101"/>
        <v/>
      </c>
      <c r="V808" s="57" t="str">
        <f t="shared" ca="1" si="102"/>
        <v/>
      </c>
    </row>
    <row r="809" spans="1:22" x14ac:dyDescent="0.25">
      <c r="A809" s="57" t="str">
        <f t="shared" si="96"/>
        <v/>
      </c>
      <c r="B809" s="58" t="str">
        <f t="shared" si="97"/>
        <v/>
      </c>
      <c r="J809" s="24">
        <f t="array" ref="J809">IFERROR(INDEX(Attività!$F$2:$F$1000, MATCH(P809, IF(Attività!$B$2:$B$1000=A809, Attività!$C$2:$C$1000), 0)), "")</f>
        <v>0</v>
      </c>
      <c r="K809" s="57" t="str">
        <f t="shared" si="103"/>
        <v/>
      </c>
      <c r="N809" s="62" t="str">
        <f>IF(K809="","",VLOOKUP(K809,StatiLead[],2,FALSE))</f>
        <v/>
      </c>
      <c r="O809" s="63" t="str">
        <f t="shared" si="98"/>
        <v/>
      </c>
      <c r="P809" s="64">
        <f t="array" ref="P809">MAX(IF(Attività!$B$2:$B$1000=A809, Attività!$C$2:$C$1000))</f>
        <v>0</v>
      </c>
      <c r="Q809" s="64" t="str">
        <f t="shared" si="100"/>
        <v/>
      </c>
      <c r="R809" s="64">
        <f t="array" ref="R809">IFERROR(INDEX(Attività!$H$2:$H$1000, MATCH(P809, IF(Attività!$B$2:$B$1000=A809, Attività!$C$2:$C$1000), 0)), "")</f>
        <v>0</v>
      </c>
      <c r="S809" s="64" t="str">
        <f t="shared" si="99"/>
        <v/>
      </c>
      <c r="U809" s="58" t="str">
        <f t="shared" ca="1" si="101"/>
        <v/>
      </c>
      <c r="V809" s="57" t="str">
        <f t="shared" ca="1" si="102"/>
        <v/>
      </c>
    </row>
    <row r="810" spans="1:22" x14ac:dyDescent="0.25">
      <c r="A810" s="57" t="str">
        <f t="shared" si="96"/>
        <v/>
      </c>
      <c r="B810" s="58" t="str">
        <f t="shared" si="97"/>
        <v/>
      </c>
      <c r="J810" s="24">
        <f t="array" ref="J810">IFERROR(INDEX(Attività!$F$2:$F$1000, MATCH(P810, IF(Attività!$B$2:$B$1000=A810, Attività!$C$2:$C$1000), 0)), "")</f>
        <v>0</v>
      </c>
      <c r="K810" s="57" t="str">
        <f t="shared" si="103"/>
        <v/>
      </c>
      <c r="N810" s="62" t="str">
        <f>IF(K810="","",VLOOKUP(K810,StatiLead[],2,FALSE))</f>
        <v/>
      </c>
      <c r="O810" s="63" t="str">
        <f t="shared" si="98"/>
        <v/>
      </c>
      <c r="P810" s="64">
        <f t="array" ref="P810">MAX(IF(Attività!$B$2:$B$1000=A810, Attività!$C$2:$C$1000))</f>
        <v>0</v>
      </c>
      <c r="Q810" s="64" t="str">
        <f t="shared" si="100"/>
        <v/>
      </c>
      <c r="R810" s="64">
        <f t="array" ref="R810">IFERROR(INDEX(Attività!$H$2:$H$1000, MATCH(P810, IF(Attività!$B$2:$B$1000=A810, Attività!$C$2:$C$1000), 0)), "")</f>
        <v>0</v>
      </c>
      <c r="S810" s="64" t="str">
        <f t="shared" si="99"/>
        <v/>
      </c>
      <c r="U810" s="58" t="str">
        <f t="shared" ca="1" si="101"/>
        <v/>
      </c>
      <c r="V810" s="57" t="str">
        <f t="shared" ca="1" si="102"/>
        <v/>
      </c>
    </row>
    <row r="811" spans="1:22" x14ac:dyDescent="0.25">
      <c r="A811" s="57" t="str">
        <f t="shared" si="96"/>
        <v/>
      </c>
      <c r="B811" s="58" t="str">
        <f t="shared" si="97"/>
        <v/>
      </c>
      <c r="J811" s="24">
        <f t="array" ref="J811">IFERROR(INDEX(Attività!$F$2:$F$1000, MATCH(P811, IF(Attività!$B$2:$B$1000=A811, Attività!$C$2:$C$1000), 0)), "")</f>
        <v>0</v>
      </c>
      <c r="K811" s="57" t="str">
        <f t="shared" si="103"/>
        <v/>
      </c>
      <c r="N811" s="62" t="str">
        <f>IF(K811="","",VLOOKUP(K811,StatiLead[],2,FALSE))</f>
        <v/>
      </c>
      <c r="O811" s="63" t="str">
        <f t="shared" si="98"/>
        <v/>
      </c>
      <c r="P811" s="64">
        <f t="array" ref="P811">MAX(IF(Attività!$B$2:$B$1000=A811, Attività!$C$2:$C$1000))</f>
        <v>0</v>
      </c>
      <c r="Q811" s="64" t="str">
        <f t="shared" si="100"/>
        <v/>
      </c>
      <c r="R811" s="64">
        <f t="array" ref="R811">IFERROR(INDEX(Attività!$H$2:$H$1000, MATCH(P811, IF(Attività!$B$2:$B$1000=A811, Attività!$C$2:$C$1000), 0)), "")</f>
        <v>0</v>
      </c>
      <c r="S811" s="64" t="str">
        <f t="shared" si="99"/>
        <v/>
      </c>
      <c r="U811" s="58" t="str">
        <f t="shared" ca="1" si="101"/>
        <v/>
      </c>
      <c r="V811" s="57" t="str">
        <f t="shared" ca="1" si="102"/>
        <v/>
      </c>
    </row>
    <row r="812" spans="1:22" x14ac:dyDescent="0.25">
      <c r="A812" s="57" t="str">
        <f t="shared" si="96"/>
        <v/>
      </c>
      <c r="B812" s="58" t="str">
        <f t="shared" si="97"/>
        <v/>
      </c>
      <c r="J812" s="24">
        <f t="array" ref="J812">IFERROR(INDEX(Attività!$F$2:$F$1000, MATCH(P812, IF(Attività!$B$2:$B$1000=A812, Attività!$C$2:$C$1000), 0)), "")</f>
        <v>0</v>
      </c>
      <c r="K812" s="57" t="str">
        <f t="shared" si="103"/>
        <v/>
      </c>
      <c r="N812" s="62" t="str">
        <f>IF(K812="","",VLOOKUP(K812,StatiLead[],2,FALSE))</f>
        <v/>
      </c>
      <c r="O812" s="63" t="str">
        <f t="shared" si="98"/>
        <v/>
      </c>
      <c r="P812" s="64">
        <f t="array" ref="P812">MAX(IF(Attività!$B$2:$B$1000=A812, Attività!$C$2:$C$1000))</f>
        <v>0</v>
      </c>
      <c r="Q812" s="64" t="str">
        <f t="shared" si="100"/>
        <v/>
      </c>
      <c r="R812" s="64">
        <f t="array" ref="R812">IFERROR(INDEX(Attività!$H$2:$H$1000, MATCH(P812, IF(Attività!$B$2:$B$1000=A812, Attività!$C$2:$C$1000), 0)), "")</f>
        <v>0</v>
      </c>
      <c r="S812" s="64" t="str">
        <f t="shared" si="99"/>
        <v/>
      </c>
      <c r="U812" s="58" t="str">
        <f t="shared" ca="1" si="101"/>
        <v/>
      </c>
      <c r="V812" s="57" t="str">
        <f t="shared" ca="1" si="102"/>
        <v/>
      </c>
    </row>
    <row r="813" spans="1:22" x14ac:dyDescent="0.25">
      <c r="A813" s="57" t="str">
        <f t="shared" si="96"/>
        <v/>
      </c>
      <c r="B813" s="58" t="str">
        <f t="shared" si="97"/>
        <v/>
      </c>
      <c r="J813" s="24">
        <f t="array" ref="J813">IFERROR(INDEX(Attività!$F$2:$F$1000, MATCH(P813, IF(Attività!$B$2:$B$1000=A813, Attività!$C$2:$C$1000), 0)), "")</f>
        <v>0</v>
      </c>
      <c r="K813" s="57" t="str">
        <f t="shared" si="103"/>
        <v/>
      </c>
      <c r="N813" s="62" t="str">
        <f>IF(K813="","",VLOOKUP(K813,StatiLead[],2,FALSE))</f>
        <v/>
      </c>
      <c r="O813" s="63" t="str">
        <f t="shared" si="98"/>
        <v/>
      </c>
      <c r="P813" s="64">
        <f t="array" ref="P813">MAX(IF(Attività!$B$2:$B$1000=A813, Attività!$C$2:$C$1000))</f>
        <v>0</v>
      </c>
      <c r="Q813" s="64" t="str">
        <f t="shared" si="100"/>
        <v/>
      </c>
      <c r="R813" s="64">
        <f t="array" ref="R813">IFERROR(INDEX(Attività!$H$2:$H$1000, MATCH(P813, IF(Attività!$B$2:$B$1000=A813, Attività!$C$2:$C$1000), 0)), "")</f>
        <v>0</v>
      </c>
      <c r="S813" s="64" t="str">
        <f t="shared" si="99"/>
        <v/>
      </c>
      <c r="U813" s="58" t="str">
        <f t="shared" ca="1" si="101"/>
        <v/>
      </c>
      <c r="V813" s="57" t="str">
        <f t="shared" ca="1" si="102"/>
        <v/>
      </c>
    </row>
    <row r="814" spans="1:22" x14ac:dyDescent="0.25">
      <c r="A814" s="57" t="str">
        <f t="shared" si="96"/>
        <v/>
      </c>
      <c r="B814" s="58" t="str">
        <f t="shared" si="97"/>
        <v/>
      </c>
      <c r="J814" s="24">
        <f t="array" ref="J814">IFERROR(INDEX(Attività!$F$2:$F$1000, MATCH(P814, IF(Attività!$B$2:$B$1000=A814, Attività!$C$2:$C$1000), 0)), "")</f>
        <v>0</v>
      </c>
      <c r="K814" s="57" t="str">
        <f t="shared" si="103"/>
        <v/>
      </c>
      <c r="N814" s="62" t="str">
        <f>IF(K814="","",VLOOKUP(K814,StatiLead[],2,FALSE))</f>
        <v/>
      </c>
      <c r="O814" s="63" t="str">
        <f t="shared" si="98"/>
        <v/>
      </c>
      <c r="P814" s="64">
        <f t="array" ref="P814">MAX(IF(Attività!$B$2:$B$1000=A814, Attività!$C$2:$C$1000))</f>
        <v>0</v>
      </c>
      <c r="Q814" s="64" t="str">
        <f t="shared" si="100"/>
        <v/>
      </c>
      <c r="R814" s="64">
        <f t="array" ref="R814">IFERROR(INDEX(Attività!$H$2:$H$1000, MATCH(P814, IF(Attività!$B$2:$B$1000=A814, Attività!$C$2:$C$1000), 0)), "")</f>
        <v>0</v>
      </c>
      <c r="S814" s="64" t="str">
        <f t="shared" si="99"/>
        <v/>
      </c>
      <c r="U814" s="58" t="str">
        <f t="shared" ca="1" si="101"/>
        <v/>
      </c>
      <c r="V814" s="57" t="str">
        <f t="shared" ca="1" si="102"/>
        <v/>
      </c>
    </row>
    <row r="815" spans="1:22" x14ac:dyDescent="0.25">
      <c r="A815" s="57" t="str">
        <f t="shared" si="96"/>
        <v/>
      </c>
      <c r="B815" s="58" t="str">
        <f t="shared" si="97"/>
        <v/>
      </c>
      <c r="J815" s="24">
        <f t="array" ref="J815">IFERROR(INDEX(Attività!$F$2:$F$1000, MATCH(P815, IF(Attività!$B$2:$B$1000=A815, Attività!$C$2:$C$1000), 0)), "")</f>
        <v>0</v>
      </c>
      <c r="K815" s="57" t="str">
        <f t="shared" si="103"/>
        <v/>
      </c>
      <c r="N815" s="62" t="str">
        <f>IF(K815="","",VLOOKUP(K815,StatiLead[],2,FALSE))</f>
        <v/>
      </c>
      <c r="O815" s="63" t="str">
        <f t="shared" si="98"/>
        <v/>
      </c>
      <c r="P815" s="64">
        <f t="array" ref="P815">MAX(IF(Attività!$B$2:$B$1000=A815, Attività!$C$2:$C$1000))</f>
        <v>0</v>
      </c>
      <c r="Q815" s="64" t="str">
        <f t="shared" si="100"/>
        <v/>
      </c>
      <c r="R815" s="64">
        <f t="array" ref="R815">IFERROR(INDEX(Attività!$H$2:$H$1000, MATCH(P815, IF(Attività!$B$2:$B$1000=A815, Attività!$C$2:$C$1000), 0)), "")</f>
        <v>0</v>
      </c>
      <c r="S815" s="64" t="str">
        <f t="shared" si="99"/>
        <v/>
      </c>
      <c r="U815" s="58" t="str">
        <f t="shared" ca="1" si="101"/>
        <v/>
      </c>
      <c r="V815" s="57" t="str">
        <f t="shared" ca="1" si="102"/>
        <v/>
      </c>
    </row>
    <row r="816" spans="1:22" x14ac:dyDescent="0.25">
      <c r="A816" s="57" t="str">
        <f t="shared" si="96"/>
        <v/>
      </c>
      <c r="B816" s="58" t="str">
        <f t="shared" si="97"/>
        <v/>
      </c>
      <c r="J816" s="24">
        <f t="array" ref="J816">IFERROR(INDEX(Attività!$F$2:$F$1000, MATCH(P816, IF(Attività!$B$2:$B$1000=A816, Attività!$C$2:$C$1000), 0)), "")</f>
        <v>0</v>
      </c>
      <c r="K816" s="57" t="str">
        <f t="shared" si="103"/>
        <v/>
      </c>
      <c r="N816" s="62" t="str">
        <f>IF(K816="","",VLOOKUP(K816,StatiLead[],2,FALSE))</f>
        <v/>
      </c>
      <c r="O816" s="63" t="str">
        <f t="shared" si="98"/>
        <v/>
      </c>
      <c r="P816" s="64">
        <f t="array" ref="P816">MAX(IF(Attività!$B$2:$B$1000=A816, Attività!$C$2:$C$1000))</f>
        <v>0</v>
      </c>
      <c r="Q816" s="64" t="str">
        <f t="shared" si="100"/>
        <v/>
      </c>
      <c r="R816" s="64">
        <f t="array" ref="R816">IFERROR(INDEX(Attività!$H$2:$H$1000, MATCH(P816, IF(Attività!$B$2:$B$1000=A816, Attività!$C$2:$C$1000), 0)), "")</f>
        <v>0</v>
      </c>
      <c r="S816" s="64" t="str">
        <f t="shared" si="99"/>
        <v/>
      </c>
      <c r="U816" s="58" t="str">
        <f t="shared" ca="1" si="101"/>
        <v/>
      </c>
      <c r="V816" s="57" t="str">
        <f t="shared" ca="1" si="102"/>
        <v/>
      </c>
    </row>
    <row r="817" spans="1:22" x14ac:dyDescent="0.25">
      <c r="A817" s="57" t="str">
        <f t="shared" si="96"/>
        <v/>
      </c>
      <c r="B817" s="58" t="str">
        <f t="shared" si="97"/>
        <v/>
      </c>
      <c r="J817" s="24">
        <f t="array" ref="J817">IFERROR(INDEX(Attività!$F$2:$F$1000, MATCH(P817, IF(Attività!$B$2:$B$1000=A817, Attività!$C$2:$C$1000), 0)), "")</f>
        <v>0</v>
      </c>
      <c r="K817" s="57" t="str">
        <f t="shared" si="103"/>
        <v/>
      </c>
      <c r="N817" s="62" t="str">
        <f>IF(K817="","",VLOOKUP(K817,StatiLead[],2,FALSE))</f>
        <v/>
      </c>
      <c r="O817" s="63" t="str">
        <f t="shared" si="98"/>
        <v/>
      </c>
      <c r="P817" s="64">
        <f t="array" ref="P817">MAX(IF(Attività!$B$2:$B$1000=A817, Attività!$C$2:$C$1000))</f>
        <v>0</v>
      </c>
      <c r="Q817" s="64" t="str">
        <f t="shared" si="100"/>
        <v/>
      </c>
      <c r="R817" s="64">
        <f t="array" ref="R817">IFERROR(INDEX(Attività!$H$2:$H$1000, MATCH(P817, IF(Attività!$B$2:$B$1000=A817, Attività!$C$2:$C$1000), 0)), "")</f>
        <v>0</v>
      </c>
      <c r="S817" s="64" t="str">
        <f t="shared" si="99"/>
        <v/>
      </c>
      <c r="U817" s="58" t="str">
        <f t="shared" ca="1" si="101"/>
        <v/>
      </c>
      <c r="V817" s="57" t="str">
        <f t="shared" ca="1" si="102"/>
        <v/>
      </c>
    </row>
    <row r="818" spans="1:22" x14ac:dyDescent="0.25">
      <c r="A818" s="57" t="str">
        <f t="shared" si="96"/>
        <v/>
      </c>
      <c r="B818" s="58" t="str">
        <f t="shared" si="97"/>
        <v/>
      </c>
      <c r="J818" s="24">
        <f t="array" ref="J818">IFERROR(INDEX(Attività!$F$2:$F$1000, MATCH(P818, IF(Attività!$B$2:$B$1000=A818, Attività!$C$2:$C$1000), 0)), "")</f>
        <v>0</v>
      </c>
      <c r="K818" s="57" t="str">
        <f t="shared" si="103"/>
        <v/>
      </c>
      <c r="N818" s="62" t="str">
        <f>IF(K818="","",VLOOKUP(K818,StatiLead[],2,FALSE))</f>
        <v/>
      </c>
      <c r="O818" s="63" t="str">
        <f t="shared" si="98"/>
        <v/>
      </c>
      <c r="P818" s="64">
        <f t="array" ref="P818">MAX(IF(Attività!$B$2:$B$1000=A818, Attività!$C$2:$C$1000))</f>
        <v>0</v>
      </c>
      <c r="Q818" s="64" t="str">
        <f t="shared" si="100"/>
        <v/>
      </c>
      <c r="R818" s="64">
        <f t="array" ref="R818">IFERROR(INDEX(Attività!$H$2:$H$1000, MATCH(P818, IF(Attività!$B$2:$B$1000=A818, Attività!$C$2:$C$1000), 0)), "")</f>
        <v>0</v>
      </c>
      <c r="S818" s="64" t="str">
        <f t="shared" si="99"/>
        <v/>
      </c>
      <c r="U818" s="58" t="str">
        <f t="shared" ca="1" si="101"/>
        <v/>
      </c>
      <c r="V818" s="57" t="str">
        <f t="shared" ca="1" si="102"/>
        <v/>
      </c>
    </row>
    <row r="819" spans="1:22" x14ac:dyDescent="0.25">
      <c r="A819" s="57" t="str">
        <f t="shared" si="96"/>
        <v/>
      </c>
      <c r="B819" s="58" t="str">
        <f t="shared" si="97"/>
        <v/>
      </c>
      <c r="J819" s="24">
        <f t="array" ref="J819">IFERROR(INDEX(Attività!$F$2:$F$1000, MATCH(P819, IF(Attività!$B$2:$B$1000=A819, Attività!$C$2:$C$1000), 0)), "")</f>
        <v>0</v>
      </c>
      <c r="K819" s="57" t="str">
        <f t="shared" si="103"/>
        <v/>
      </c>
      <c r="N819" s="62" t="str">
        <f>IF(K819="","",VLOOKUP(K819,StatiLead[],2,FALSE))</f>
        <v/>
      </c>
      <c r="O819" s="63" t="str">
        <f t="shared" si="98"/>
        <v/>
      </c>
      <c r="P819" s="64">
        <f t="array" ref="P819">MAX(IF(Attività!$B$2:$B$1000=A819, Attività!$C$2:$C$1000))</f>
        <v>0</v>
      </c>
      <c r="Q819" s="64" t="str">
        <f t="shared" si="100"/>
        <v/>
      </c>
      <c r="R819" s="64">
        <f t="array" ref="R819">IFERROR(INDEX(Attività!$H$2:$H$1000, MATCH(P819, IF(Attività!$B$2:$B$1000=A819, Attività!$C$2:$C$1000), 0)), "")</f>
        <v>0</v>
      </c>
      <c r="S819" s="64" t="str">
        <f t="shared" si="99"/>
        <v/>
      </c>
      <c r="U819" s="58" t="str">
        <f t="shared" ca="1" si="101"/>
        <v/>
      </c>
      <c r="V819" s="57" t="str">
        <f t="shared" ca="1" si="102"/>
        <v/>
      </c>
    </row>
    <row r="820" spans="1:22" x14ac:dyDescent="0.25">
      <c r="A820" s="57" t="str">
        <f t="shared" si="96"/>
        <v/>
      </c>
      <c r="B820" s="58" t="str">
        <f t="shared" si="97"/>
        <v/>
      </c>
      <c r="J820" s="24">
        <f t="array" ref="J820">IFERROR(INDEX(Attività!$F$2:$F$1000, MATCH(P820, IF(Attività!$B$2:$B$1000=A820, Attività!$C$2:$C$1000), 0)), "")</f>
        <v>0</v>
      </c>
      <c r="K820" s="57" t="str">
        <f t="shared" si="103"/>
        <v/>
      </c>
      <c r="N820" s="62" t="str">
        <f>IF(K820="","",VLOOKUP(K820,StatiLead[],2,FALSE))</f>
        <v/>
      </c>
      <c r="O820" s="63" t="str">
        <f t="shared" si="98"/>
        <v/>
      </c>
      <c r="P820" s="64">
        <f t="array" ref="P820">MAX(IF(Attività!$B$2:$B$1000=A820, Attività!$C$2:$C$1000))</f>
        <v>0</v>
      </c>
      <c r="Q820" s="64" t="str">
        <f t="shared" si="100"/>
        <v/>
      </c>
      <c r="R820" s="64">
        <f t="array" ref="R820">IFERROR(INDEX(Attività!$H$2:$H$1000, MATCH(P820, IF(Attività!$B$2:$B$1000=A820, Attività!$C$2:$C$1000), 0)), "")</f>
        <v>0</v>
      </c>
      <c r="S820" s="64" t="str">
        <f t="shared" si="99"/>
        <v/>
      </c>
      <c r="U820" s="58" t="str">
        <f t="shared" ca="1" si="101"/>
        <v/>
      </c>
      <c r="V820" s="57" t="str">
        <f t="shared" ca="1" si="102"/>
        <v/>
      </c>
    </row>
    <row r="821" spans="1:22" x14ac:dyDescent="0.25">
      <c r="A821" s="57" t="str">
        <f t="shared" si="96"/>
        <v/>
      </c>
      <c r="B821" s="58" t="str">
        <f t="shared" si="97"/>
        <v/>
      </c>
      <c r="J821" s="24">
        <f t="array" ref="J821">IFERROR(INDEX(Attività!$F$2:$F$1000, MATCH(P821, IF(Attività!$B$2:$B$1000=A821, Attività!$C$2:$C$1000), 0)), "")</f>
        <v>0</v>
      </c>
      <c r="K821" s="57" t="str">
        <f t="shared" si="103"/>
        <v/>
      </c>
      <c r="N821" s="62" t="str">
        <f>IF(K821="","",VLOOKUP(K821,StatiLead[],2,FALSE))</f>
        <v/>
      </c>
      <c r="O821" s="63" t="str">
        <f t="shared" si="98"/>
        <v/>
      </c>
      <c r="P821" s="64">
        <f t="array" ref="P821">MAX(IF(Attività!$B$2:$B$1000=A821, Attività!$C$2:$C$1000))</f>
        <v>0</v>
      </c>
      <c r="Q821" s="64" t="str">
        <f t="shared" si="100"/>
        <v/>
      </c>
      <c r="R821" s="64">
        <f t="array" ref="R821">IFERROR(INDEX(Attività!$H$2:$H$1000, MATCH(P821, IF(Attività!$B$2:$B$1000=A821, Attività!$C$2:$C$1000), 0)), "")</f>
        <v>0</v>
      </c>
      <c r="S821" s="64" t="str">
        <f t="shared" si="99"/>
        <v/>
      </c>
      <c r="U821" s="58" t="str">
        <f t="shared" ca="1" si="101"/>
        <v/>
      </c>
      <c r="V821" s="57" t="str">
        <f t="shared" ca="1" si="102"/>
        <v/>
      </c>
    </row>
    <row r="822" spans="1:22" x14ac:dyDescent="0.25">
      <c r="A822" s="57" t="str">
        <f t="shared" si="96"/>
        <v/>
      </c>
      <c r="B822" s="58" t="str">
        <f t="shared" si="97"/>
        <v/>
      </c>
      <c r="J822" s="24">
        <f t="array" ref="J822">IFERROR(INDEX(Attività!$F$2:$F$1000, MATCH(P822, IF(Attività!$B$2:$B$1000=A822, Attività!$C$2:$C$1000), 0)), "")</f>
        <v>0</v>
      </c>
      <c r="K822" s="57" t="str">
        <f t="shared" si="103"/>
        <v/>
      </c>
      <c r="N822" s="62" t="str">
        <f>IF(K822="","",VLOOKUP(K822,StatiLead[],2,FALSE))</f>
        <v/>
      </c>
      <c r="O822" s="63" t="str">
        <f t="shared" si="98"/>
        <v/>
      </c>
      <c r="P822" s="64">
        <f t="array" ref="P822">MAX(IF(Attività!$B$2:$B$1000=A822, Attività!$C$2:$C$1000))</f>
        <v>0</v>
      </c>
      <c r="Q822" s="64" t="str">
        <f t="shared" si="100"/>
        <v/>
      </c>
      <c r="R822" s="64">
        <f t="array" ref="R822">IFERROR(INDEX(Attività!$H$2:$H$1000, MATCH(P822, IF(Attività!$B$2:$B$1000=A822, Attività!$C$2:$C$1000), 0)), "")</f>
        <v>0</v>
      </c>
      <c r="S822" s="64" t="str">
        <f t="shared" si="99"/>
        <v/>
      </c>
      <c r="U822" s="58" t="str">
        <f t="shared" ca="1" si="101"/>
        <v/>
      </c>
      <c r="V822" s="57" t="str">
        <f t="shared" ca="1" si="102"/>
        <v/>
      </c>
    </row>
    <row r="823" spans="1:22" x14ac:dyDescent="0.25">
      <c r="A823" s="57" t="str">
        <f t="shared" si="96"/>
        <v/>
      </c>
      <c r="B823" s="58" t="str">
        <f t="shared" si="97"/>
        <v/>
      </c>
      <c r="J823" s="24">
        <f t="array" ref="J823">IFERROR(INDEX(Attività!$F$2:$F$1000, MATCH(P823, IF(Attività!$B$2:$B$1000=A823, Attività!$C$2:$C$1000), 0)), "")</f>
        <v>0</v>
      </c>
      <c r="K823" s="57" t="str">
        <f t="shared" si="103"/>
        <v/>
      </c>
      <c r="N823" s="62" t="str">
        <f>IF(K823="","",VLOOKUP(K823,StatiLead[],2,FALSE))</f>
        <v/>
      </c>
      <c r="O823" s="63" t="str">
        <f t="shared" si="98"/>
        <v/>
      </c>
      <c r="P823" s="64">
        <f t="array" ref="P823">MAX(IF(Attività!$B$2:$B$1000=A823, Attività!$C$2:$C$1000))</f>
        <v>0</v>
      </c>
      <c r="Q823" s="64" t="str">
        <f t="shared" si="100"/>
        <v/>
      </c>
      <c r="R823" s="64">
        <f t="array" ref="R823">IFERROR(INDEX(Attività!$H$2:$H$1000, MATCH(P823, IF(Attività!$B$2:$B$1000=A823, Attività!$C$2:$C$1000), 0)), "")</f>
        <v>0</v>
      </c>
      <c r="S823" s="64" t="str">
        <f t="shared" si="99"/>
        <v/>
      </c>
      <c r="U823" s="58" t="str">
        <f t="shared" ca="1" si="101"/>
        <v/>
      </c>
      <c r="V823" s="57" t="str">
        <f t="shared" ca="1" si="102"/>
        <v/>
      </c>
    </row>
    <row r="824" spans="1:22" x14ac:dyDescent="0.25">
      <c r="A824" s="57" t="str">
        <f t="shared" si="96"/>
        <v/>
      </c>
      <c r="B824" s="58" t="str">
        <f t="shared" si="97"/>
        <v/>
      </c>
      <c r="J824" s="24">
        <f t="array" ref="J824">IFERROR(INDEX(Attività!$F$2:$F$1000, MATCH(P824, IF(Attività!$B$2:$B$1000=A824, Attività!$C$2:$C$1000), 0)), "")</f>
        <v>0</v>
      </c>
      <c r="K824" s="57" t="str">
        <f t="shared" si="103"/>
        <v/>
      </c>
      <c r="N824" s="62" t="str">
        <f>IF(K824="","",VLOOKUP(K824,StatiLead[],2,FALSE))</f>
        <v/>
      </c>
      <c r="O824" s="63" t="str">
        <f t="shared" si="98"/>
        <v/>
      </c>
      <c r="P824" s="64">
        <f t="array" ref="P824">MAX(IF(Attività!$B$2:$B$1000=A824, Attività!$C$2:$C$1000))</f>
        <v>0</v>
      </c>
      <c r="Q824" s="64" t="str">
        <f t="shared" si="100"/>
        <v/>
      </c>
      <c r="R824" s="64">
        <f t="array" ref="R824">IFERROR(INDEX(Attività!$H$2:$H$1000, MATCH(P824, IF(Attività!$B$2:$B$1000=A824, Attività!$C$2:$C$1000), 0)), "")</f>
        <v>0</v>
      </c>
      <c r="S824" s="64" t="str">
        <f t="shared" si="99"/>
        <v/>
      </c>
      <c r="U824" s="58" t="str">
        <f t="shared" ca="1" si="101"/>
        <v/>
      </c>
      <c r="V824" s="57" t="str">
        <f t="shared" ca="1" si="102"/>
        <v/>
      </c>
    </row>
    <row r="825" spans="1:22" x14ac:dyDescent="0.25">
      <c r="A825" s="57" t="str">
        <f t="shared" si="96"/>
        <v/>
      </c>
      <c r="B825" s="58" t="str">
        <f t="shared" si="97"/>
        <v/>
      </c>
      <c r="J825" s="24">
        <f t="array" ref="J825">IFERROR(INDEX(Attività!$F$2:$F$1000, MATCH(P825, IF(Attività!$B$2:$B$1000=A825, Attività!$C$2:$C$1000), 0)), "")</f>
        <v>0</v>
      </c>
      <c r="K825" s="57" t="str">
        <f t="shared" si="103"/>
        <v/>
      </c>
      <c r="N825" s="62" t="str">
        <f>IF(K825="","",VLOOKUP(K825,StatiLead[],2,FALSE))</f>
        <v/>
      </c>
      <c r="O825" s="63" t="str">
        <f t="shared" si="98"/>
        <v/>
      </c>
      <c r="P825" s="64">
        <f t="array" ref="P825">MAX(IF(Attività!$B$2:$B$1000=A825, Attività!$C$2:$C$1000))</f>
        <v>0</v>
      </c>
      <c r="Q825" s="64" t="str">
        <f t="shared" si="100"/>
        <v/>
      </c>
      <c r="R825" s="64">
        <f t="array" ref="R825">IFERROR(INDEX(Attività!$H$2:$H$1000, MATCH(P825, IF(Attività!$B$2:$B$1000=A825, Attività!$C$2:$C$1000), 0)), "")</f>
        <v>0</v>
      </c>
      <c r="S825" s="64" t="str">
        <f t="shared" si="99"/>
        <v/>
      </c>
      <c r="U825" s="58" t="str">
        <f t="shared" ca="1" si="101"/>
        <v/>
      </c>
      <c r="V825" s="57" t="str">
        <f t="shared" ca="1" si="102"/>
        <v/>
      </c>
    </row>
    <row r="826" spans="1:22" x14ac:dyDescent="0.25">
      <c r="A826" s="57" t="str">
        <f t="shared" si="96"/>
        <v/>
      </c>
      <c r="B826" s="58" t="str">
        <f t="shared" si="97"/>
        <v/>
      </c>
      <c r="J826" s="24">
        <f t="array" ref="J826">IFERROR(INDEX(Attività!$F$2:$F$1000, MATCH(P826, IF(Attività!$B$2:$B$1000=A826, Attività!$C$2:$C$1000), 0)), "")</f>
        <v>0</v>
      </c>
      <c r="K826" s="57" t="str">
        <f t="shared" si="103"/>
        <v/>
      </c>
      <c r="N826" s="62" t="str">
        <f>IF(K826="","",VLOOKUP(K826,StatiLead[],2,FALSE))</f>
        <v/>
      </c>
      <c r="O826" s="63" t="str">
        <f t="shared" si="98"/>
        <v/>
      </c>
      <c r="P826" s="64">
        <f t="array" ref="P826">MAX(IF(Attività!$B$2:$B$1000=A826, Attività!$C$2:$C$1000))</f>
        <v>0</v>
      </c>
      <c r="Q826" s="64" t="str">
        <f t="shared" si="100"/>
        <v/>
      </c>
      <c r="R826" s="64">
        <f t="array" ref="R826">IFERROR(INDEX(Attività!$H$2:$H$1000, MATCH(P826, IF(Attività!$B$2:$B$1000=A826, Attività!$C$2:$C$1000), 0)), "")</f>
        <v>0</v>
      </c>
      <c r="S826" s="64" t="str">
        <f t="shared" si="99"/>
        <v/>
      </c>
      <c r="U826" s="58" t="str">
        <f t="shared" ca="1" si="101"/>
        <v/>
      </c>
      <c r="V826" s="57" t="str">
        <f t="shared" ca="1" si="102"/>
        <v/>
      </c>
    </row>
    <row r="827" spans="1:22" x14ac:dyDescent="0.25">
      <c r="A827" s="57" t="str">
        <f t="shared" si="96"/>
        <v/>
      </c>
      <c r="B827" s="58" t="str">
        <f t="shared" si="97"/>
        <v/>
      </c>
      <c r="J827" s="24">
        <f t="array" ref="J827">IFERROR(INDEX(Attività!$F$2:$F$1000, MATCH(P827, IF(Attività!$B$2:$B$1000=A827, Attività!$C$2:$C$1000), 0)), "")</f>
        <v>0</v>
      </c>
      <c r="K827" s="57" t="str">
        <f t="shared" si="103"/>
        <v/>
      </c>
      <c r="N827" s="62" t="str">
        <f>IF(K827="","",VLOOKUP(K827,StatiLead[],2,FALSE))</f>
        <v/>
      </c>
      <c r="O827" s="63" t="str">
        <f t="shared" si="98"/>
        <v/>
      </c>
      <c r="P827" s="64">
        <f t="array" ref="P827">MAX(IF(Attività!$B$2:$B$1000=A827, Attività!$C$2:$C$1000))</f>
        <v>0</v>
      </c>
      <c r="Q827" s="64" t="str">
        <f t="shared" si="100"/>
        <v/>
      </c>
      <c r="R827" s="64">
        <f t="array" ref="R827">IFERROR(INDEX(Attività!$H$2:$H$1000, MATCH(P827, IF(Attività!$B$2:$B$1000=A827, Attività!$C$2:$C$1000), 0)), "")</f>
        <v>0</v>
      </c>
      <c r="S827" s="64" t="str">
        <f t="shared" si="99"/>
        <v/>
      </c>
      <c r="U827" s="58" t="str">
        <f t="shared" ca="1" si="101"/>
        <v/>
      </c>
      <c r="V827" s="57" t="str">
        <f t="shared" ca="1" si="102"/>
        <v/>
      </c>
    </row>
    <row r="828" spans="1:22" x14ac:dyDescent="0.25">
      <c r="A828" s="57" t="str">
        <f t="shared" si="96"/>
        <v/>
      </c>
      <c r="B828" s="58" t="str">
        <f t="shared" si="97"/>
        <v/>
      </c>
      <c r="J828" s="24">
        <f t="array" ref="J828">IFERROR(INDEX(Attività!$F$2:$F$1000, MATCH(P828, IF(Attività!$B$2:$B$1000=A828, Attività!$C$2:$C$1000), 0)), "")</f>
        <v>0</v>
      </c>
      <c r="K828" s="57" t="str">
        <f t="shared" si="103"/>
        <v/>
      </c>
      <c r="N828" s="62" t="str">
        <f>IF(K828="","",VLOOKUP(K828,StatiLead[],2,FALSE))</f>
        <v/>
      </c>
      <c r="O828" s="63" t="str">
        <f t="shared" si="98"/>
        <v/>
      </c>
      <c r="P828" s="64">
        <f t="array" ref="P828">MAX(IF(Attività!$B$2:$B$1000=A828, Attività!$C$2:$C$1000))</f>
        <v>0</v>
      </c>
      <c r="Q828" s="64" t="str">
        <f t="shared" si="100"/>
        <v/>
      </c>
      <c r="R828" s="64">
        <f t="array" ref="R828">IFERROR(INDEX(Attività!$H$2:$H$1000, MATCH(P828, IF(Attività!$B$2:$B$1000=A828, Attività!$C$2:$C$1000), 0)), "")</f>
        <v>0</v>
      </c>
      <c r="S828" s="64" t="str">
        <f t="shared" si="99"/>
        <v/>
      </c>
      <c r="U828" s="58" t="str">
        <f t="shared" ca="1" si="101"/>
        <v/>
      </c>
      <c r="V828" s="57" t="str">
        <f t="shared" ca="1" si="102"/>
        <v/>
      </c>
    </row>
    <row r="829" spans="1:22" x14ac:dyDescent="0.25">
      <c r="A829" s="57" t="str">
        <f t="shared" si="96"/>
        <v/>
      </c>
      <c r="B829" s="58" t="str">
        <f t="shared" si="97"/>
        <v/>
      </c>
      <c r="J829" s="24">
        <f t="array" ref="J829">IFERROR(INDEX(Attività!$F$2:$F$1000, MATCH(P829, IF(Attività!$B$2:$B$1000=A829, Attività!$C$2:$C$1000), 0)), "")</f>
        <v>0</v>
      </c>
      <c r="K829" s="57" t="str">
        <f t="shared" si="103"/>
        <v/>
      </c>
      <c r="N829" s="62" t="str">
        <f>IF(K829="","",VLOOKUP(K829,StatiLead[],2,FALSE))</f>
        <v/>
      </c>
      <c r="O829" s="63" t="str">
        <f t="shared" si="98"/>
        <v/>
      </c>
      <c r="P829" s="64">
        <f t="array" ref="P829">MAX(IF(Attività!$B$2:$B$1000=A829, Attività!$C$2:$C$1000))</f>
        <v>0</v>
      </c>
      <c r="Q829" s="64" t="str">
        <f t="shared" si="100"/>
        <v/>
      </c>
      <c r="R829" s="64">
        <f t="array" ref="R829">IFERROR(INDEX(Attività!$H$2:$H$1000, MATCH(P829, IF(Attività!$B$2:$B$1000=A829, Attività!$C$2:$C$1000), 0)), "")</f>
        <v>0</v>
      </c>
      <c r="S829" s="64" t="str">
        <f t="shared" si="99"/>
        <v/>
      </c>
      <c r="U829" s="58" t="str">
        <f t="shared" ca="1" si="101"/>
        <v/>
      </c>
      <c r="V829" s="57" t="str">
        <f t="shared" ca="1" si="102"/>
        <v/>
      </c>
    </row>
    <row r="830" spans="1:22" x14ac:dyDescent="0.25">
      <c r="A830" s="57" t="str">
        <f t="shared" si="96"/>
        <v/>
      </c>
      <c r="B830" s="58" t="str">
        <f t="shared" si="97"/>
        <v/>
      </c>
      <c r="J830" s="24">
        <f t="array" ref="J830">IFERROR(INDEX(Attività!$F$2:$F$1000, MATCH(P830, IF(Attività!$B$2:$B$1000=A830, Attività!$C$2:$C$1000), 0)), "")</f>
        <v>0</v>
      </c>
      <c r="K830" s="57" t="str">
        <f t="shared" si="103"/>
        <v/>
      </c>
      <c r="N830" s="62" t="str">
        <f>IF(K830="","",VLOOKUP(K830,StatiLead[],2,FALSE))</f>
        <v/>
      </c>
      <c r="O830" s="63" t="str">
        <f t="shared" si="98"/>
        <v/>
      </c>
      <c r="P830" s="64">
        <f t="array" ref="P830">MAX(IF(Attività!$B$2:$B$1000=A830, Attività!$C$2:$C$1000))</f>
        <v>0</v>
      </c>
      <c r="Q830" s="64" t="str">
        <f t="shared" si="100"/>
        <v/>
      </c>
      <c r="R830" s="64">
        <f t="array" ref="R830">IFERROR(INDEX(Attività!$H$2:$H$1000, MATCH(P830, IF(Attività!$B$2:$B$1000=A830, Attività!$C$2:$C$1000), 0)), "")</f>
        <v>0</v>
      </c>
      <c r="S830" s="64" t="str">
        <f t="shared" si="99"/>
        <v/>
      </c>
      <c r="U830" s="58" t="str">
        <f t="shared" ca="1" si="101"/>
        <v/>
      </c>
      <c r="V830" s="57" t="str">
        <f t="shared" ca="1" si="102"/>
        <v/>
      </c>
    </row>
    <row r="831" spans="1:22" x14ac:dyDescent="0.25">
      <c r="A831" s="57" t="str">
        <f t="shared" si="96"/>
        <v/>
      </c>
      <c r="B831" s="58" t="str">
        <f t="shared" si="97"/>
        <v/>
      </c>
      <c r="J831" s="24">
        <f t="array" ref="J831">IFERROR(INDEX(Attività!$F$2:$F$1000, MATCH(P831, IF(Attività!$B$2:$B$1000=A831, Attività!$C$2:$C$1000), 0)), "")</f>
        <v>0</v>
      </c>
      <c r="K831" s="57" t="str">
        <f t="shared" si="103"/>
        <v/>
      </c>
      <c r="N831" s="62" t="str">
        <f>IF(K831="","",VLOOKUP(K831,StatiLead[],2,FALSE))</f>
        <v/>
      </c>
      <c r="O831" s="63" t="str">
        <f t="shared" si="98"/>
        <v/>
      </c>
      <c r="P831" s="64">
        <f t="array" ref="P831">MAX(IF(Attività!$B$2:$B$1000=A831, Attività!$C$2:$C$1000))</f>
        <v>0</v>
      </c>
      <c r="Q831" s="64" t="str">
        <f t="shared" si="100"/>
        <v/>
      </c>
      <c r="R831" s="64">
        <f t="array" ref="R831">IFERROR(INDEX(Attività!$H$2:$H$1000, MATCH(P831, IF(Attività!$B$2:$B$1000=A831, Attività!$C$2:$C$1000), 0)), "")</f>
        <v>0</v>
      </c>
      <c r="S831" s="64" t="str">
        <f t="shared" si="99"/>
        <v/>
      </c>
      <c r="U831" s="58" t="str">
        <f t="shared" ca="1" si="101"/>
        <v/>
      </c>
      <c r="V831" s="57" t="str">
        <f t="shared" ca="1" si="102"/>
        <v/>
      </c>
    </row>
    <row r="832" spans="1:22" x14ac:dyDescent="0.25">
      <c r="A832" s="57" t="str">
        <f t="shared" si="96"/>
        <v/>
      </c>
      <c r="B832" s="58" t="str">
        <f t="shared" si="97"/>
        <v/>
      </c>
      <c r="J832" s="24">
        <f t="array" ref="J832">IFERROR(INDEX(Attività!$F$2:$F$1000, MATCH(P832, IF(Attività!$B$2:$B$1000=A832, Attività!$C$2:$C$1000), 0)), "")</f>
        <v>0</v>
      </c>
      <c r="K832" s="57" t="str">
        <f t="shared" si="103"/>
        <v/>
      </c>
      <c r="N832" s="62" t="str">
        <f>IF(K832="","",VLOOKUP(K832,StatiLead[],2,FALSE))</f>
        <v/>
      </c>
      <c r="O832" s="63" t="str">
        <f t="shared" si="98"/>
        <v/>
      </c>
      <c r="P832" s="64">
        <f t="array" ref="P832">MAX(IF(Attività!$B$2:$B$1000=A832, Attività!$C$2:$C$1000))</f>
        <v>0</v>
      </c>
      <c r="Q832" s="64" t="str">
        <f t="shared" si="100"/>
        <v/>
      </c>
      <c r="R832" s="64">
        <f t="array" ref="R832">IFERROR(INDEX(Attività!$H$2:$H$1000, MATCH(P832, IF(Attività!$B$2:$B$1000=A832, Attività!$C$2:$C$1000), 0)), "")</f>
        <v>0</v>
      </c>
      <c r="S832" s="64" t="str">
        <f t="shared" si="99"/>
        <v/>
      </c>
      <c r="U832" s="58" t="str">
        <f t="shared" ca="1" si="101"/>
        <v/>
      </c>
      <c r="V832" s="57" t="str">
        <f t="shared" ca="1" si="102"/>
        <v/>
      </c>
    </row>
    <row r="833" spans="1:22" x14ac:dyDescent="0.25">
      <c r="A833" s="57" t="str">
        <f t="shared" si="96"/>
        <v/>
      </c>
      <c r="B833" s="58" t="str">
        <f t="shared" si="97"/>
        <v/>
      </c>
      <c r="J833" s="24">
        <f t="array" ref="J833">IFERROR(INDEX(Attività!$F$2:$F$1000, MATCH(P833, IF(Attività!$B$2:$B$1000=A833, Attività!$C$2:$C$1000), 0)), "")</f>
        <v>0</v>
      </c>
      <c r="K833" s="57" t="str">
        <f t="shared" si="103"/>
        <v/>
      </c>
      <c r="N833" s="62" t="str">
        <f>IF(K833="","",VLOOKUP(K833,StatiLead[],2,FALSE))</f>
        <v/>
      </c>
      <c r="O833" s="63" t="str">
        <f t="shared" si="98"/>
        <v/>
      </c>
      <c r="P833" s="64">
        <f t="array" ref="P833">MAX(IF(Attività!$B$2:$B$1000=A833, Attività!$C$2:$C$1000))</f>
        <v>0</v>
      </c>
      <c r="Q833" s="64" t="str">
        <f t="shared" si="100"/>
        <v/>
      </c>
      <c r="R833" s="64">
        <f t="array" ref="R833">IFERROR(INDEX(Attività!$H$2:$H$1000, MATCH(P833, IF(Attività!$B$2:$B$1000=A833, Attività!$C$2:$C$1000), 0)), "")</f>
        <v>0</v>
      </c>
      <c r="S833" s="64" t="str">
        <f t="shared" si="99"/>
        <v/>
      </c>
      <c r="U833" s="58" t="str">
        <f t="shared" ca="1" si="101"/>
        <v/>
      </c>
      <c r="V833" s="57" t="str">
        <f t="shared" ca="1" si="102"/>
        <v/>
      </c>
    </row>
    <row r="834" spans="1:22" x14ac:dyDescent="0.25">
      <c r="A834" s="57" t="str">
        <f t="shared" si="96"/>
        <v/>
      </c>
      <c r="B834" s="58" t="str">
        <f t="shared" si="97"/>
        <v/>
      </c>
      <c r="J834" s="24">
        <f t="array" ref="J834">IFERROR(INDEX(Attività!$F$2:$F$1000, MATCH(P834, IF(Attività!$B$2:$B$1000=A834, Attività!$C$2:$C$1000), 0)), "")</f>
        <v>0</v>
      </c>
      <c r="K834" s="57" t="str">
        <f t="shared" si="103"/>
        <v/>
      </c>
      <c r="N834" s="62" t="str">
        <f>IF(K834="","",VLOOKUP(K834,StatiLead[],2,FALSE))</f>
        <v/>
      </c>
      <c r="O834" s="63" t="str">
        <f t="shared" si="98"/>
        <v/>
      </c>
      <c r="P834" s="64">
        <f t="array" ref="P834">MAX(IF(Attività!$B$2:$B$1000=A834, Attività!$C$2:$C$1000))</f>
        <v>0</v>
      </c>
      <c r="Q834" s="64" t="str">
        <f t="shared" si="100"/>
        <v/>
      </c>
      <c r="R834" s="64">
        <f t="array" ref="R834">IFERROR(INDEX(Attività!$H$2:$H$1000, MATCH(P834, IF(Attività!$B$2:$B$1000=A834, Attività!$C$2:$C$1000), 0)), "")</f>
        <v>0</v>
      </c>
      <c r="S834" s="64" t="str">
        <f t="shared" si="99"/>
        <v/>
      </c>
      <c r="U834" s="58" t="str">
        <f t="shared" ca="1" si="101"/>
        <v/>
      </c>
      <c r="V834" s="57" t="str">
        <f t="shared" ca="1" si="102"/>
        <v/>
      </c>
    </row>
    <row r="835" spans="1:22" x14ac:dyDescent="0.25">
      <c r="A835" s="57" t="str">
        <f t="shared" ref="A835:A898" si="104">IF(B835="","",CONCATENATE(B835," - ",D835," - ",E835))</f>
        <v/>
      </c>
      <c r="B835" s="58" t="str">
        <f t="shared" ref="B835:B898" si="105">IF(AND(D835="",E835=""),"","L"&amp;TEXT(ROW()-3,"000"))</f>
        <v/>
      </c>
      <c r="J835" s="24">
        <f t="array" ref="J835">IFERROR(INDEX(Attività!$F$2:$F$1000, MATCH(P835, IF(Attività!$B$2:$B$1000=A835, Attività!$C$2:$C$1000), 0)), "")</f>
        <v>0</v>
      </c>
      <c r="K835" s="57" t="str">
        <f t="shared" si="103"/>
        <v/>
      </c>
      <c r="N835" s="62" t="str">
        <f>IF(K835="","",VLOOKUP(K835,StatiLead[],2,FALSE))</f>
        <v/>
      </c>
      <c r="O835" s="63" t="str">
        <f t="shared" ref="O835:O898" si="106">IF(K835="","",M835*N835)</f>
        <v/>
      </c>
      <c r="P835" s="64">
        <f t="array" ref="P835">MAX(IF(Attività!$B$2:$B$1000=A835, Attività!$C$2:$C$1000))</f>
        <v>0</v>
      </c>
      <c r="Q835" s="64" t="str">
        <f t="shared" si="100"/>
        <v/>
      </c>
      <c r="R835" s="64">
        <f t="array" ref="R835">IFERROR(INDEX(Attività!$H$2:$H$1000, MATCH(P835, IF(Attività!$B$2:$B$1000=A835, Attività!$C$2:$C$1000), 0)), "")</f>
        <v>0</v>
      </c>
      <c r="S835" s="64" t="str">
        <f t="shared" ref="S835:S898" si="107">IF(R835=0,"",R835)</f>
        <v/>
      </c>
      <c r="U835" s="58" t="str">
        <f t="shared" ca="1" si="101"/>
        <v/>
      </c>
      <c r="V835" s="57" t="str">
        <f t="shared" ca="1" si="102"/>
        <v/>
      </c>
    </row>
    <row r="836" spans="1:22" x14ac:dyDescent="0.25">
      <c r="A836" s="57" t="str">
        <f t="shared" si="104"/>
        <v/>
      </c>
      <c r="B836" s="58" t="str">
        <f t="shared" si="105"/>
        <v/>
      </c>
      <c r="J836" s="24">
        <f t="array" ref="J836">IFERROR(INDEX(Attività!$F$2:$F$1000, MATCH(P836, IF(Attività!$B$2:$B$1000=A836, Attività!$C$2:$C$1000), 0)), "")</f>
        <v>0</v>
      </c>
      <c r="K836" s="57" t="str">
        <f t="shared" si="103"/>
        <v/>
      </c>
      <c r="N836" s="62" t="str">
        <f>IF(K836="","",VLOOKUP(K836,StatiLead[],2,FALSE))</f>
        <v/>
      </c>
      <c r="O836" s="63" t="str">
        <f t="shared" si="106"/>
        <v/>
      </c>
      <c r="P836" s="64">
        <f t="array" ref="P836">MAX(IF(Attività!$B$2:$B$1000=A836, Attività!$C$2:$C$1000))</f>
        <v>0</v>
      </c>
      <c r="Q836" s="64" t="str">
        <f t="shared" ref="Q836:Q899" si="108">IF(P836=0,"",P836)</f>
        <v/>
      </c>
      <c r="R836" s="64">
        <f t="array" ref="R836">IFERROR(INDEX(Attività!$H$2:$H$1000, MATCH(P836, IF(Attività!$B$2:$B$1000=A836, Attività!$C$2:$C$1000), 0)), "")</f>
        <v>0</v>
      </c>
      <c r="S836" s="64" t="str">
        <f t="shared" si="107"/>
        <v/>
      </c>
      <c r="U836" s="58" t="str">
        <f t="shared" ref="U836:U899" ca="1" si="109">IF(Q836="","",TODAY()-Q836)</f>
        <v/>
      </c>
      <c r="V836" s="57" t="str">
        <f t="shared" ref="V836:V899" ca="1" si="110">IF(S836="","",IF(S836&lt;TODAY(),"FOLLOW-UP SCADUTO",IF(S836=TODAY(),"DA CONTATTARE OGGI",IF(S836&lt;=TODAY()+7,"ENTRO 7 GIORNI","OK"))))</f>
        <v/>
      </c>
    </row>
    <row r="837" spans="1:22" x14ac:dyDescent="0.25">
      <c r="A837" s="57" t="str">
        <f t="shared" si="104"/>
        <v/>
      </c>
      <c r="B837" s="58" t="str">
        <f t="shared" si="105"/>
        <v/>
      </c>
      <c r="J837" s="24">
        <f t="array" ref="J837">IFERROR(INDEX(Attività!$F$2:$F$1000, MATCH(P837, IF(Attività!$B$2:$B$1000=A837, Attività!$C$2:$C$1000), 0)), "")</f>
        <v>0</v>
      </c>
      <c r="K837" s="57" t="str">
        <f t="shared" ref="K837:K900" si="111">IF(B837="","",IF(OR(J837=0,J837=""),"Nuovo",J837))</f>
        <v/>
      </c>
      <c r="N837" s="62" t="str">
        <f>IF(K837="","",VLOOKUP(K837,StatiLead[],2,FALSE))</f>
        <v/>
      </c>
      <c r="O837" s="63" t="str">
        <f t="shared" si="106"/>
        <v/>
      </c>
      <c r="P837" s="64">
        <f t="array" ref="P837">MAX(IF(Attività!$B$2:$B$1000=A837, Attività!$C$2:$C$1000))</f>
        <v>0</v>
      </c>
      <c r="Q837" s="64" t="str">
        <f t="shared" si="108"/>
        <v/>
      </c>
      <c r="R837" s="64">
        <f t="array" ref="R837">IFERROR(INDEX(Attività!$H$2:$H$1000, MATCH(P837, IF(Attività!$B$2:$B$1000=A837, Attività!$C$2:$C$1000), 0)), "")</f>
        <v>0</v>
      </c>
      <c r="S837" s="64" t="str">
        <f t="shared" si="107"/>
        <v/>
      </c>
      <c r="U837" s="58" t="str">
        <f t="shared" ca="1" si="109"/>
        <v/>
      </c>
      <c r="V837" s="57" t="str">
        <f t="shared" ca="1" si="110"/>
        <v/>
      </c>
    </row>
    <row r="838" spans="1:22" x14ac:dyDescent="0.25">
      <c r="A838" s="57" t="str">
        <f t="shared" si="104"/>
        <v/>
      </c>
      <c r="B838" s="58" t="str">
        <f t="shared" si="105"/>
        <v/>
      </c>
      <c r="J838" s="24">
        <f t="array" ref="J838">IFERROR(INDEX(Attività!$F$2:$F$1000, MATCH(P838, IF(Attività!$B$2:$B$1000=A838, Attività!$C$2:$C$1000), 0)), "")</f>
        <v>0</v>
      </c>
      <c r="K838" s="57" t="str">
        <f t="shared" si="111"/>
        <v/>
      </c>
      <c r="N838" s="62" t="str">
        <f>IF(K838="","",VLOOKUP(K838,StatiLead[],2,FALSE))</f>
        <v/>
      </c>
      <c r="O838" s="63" t="str">
        <f t="shared" si="106"/>
        <v/>
      </c>
      <c r="P838" s="64">
        <f t="array" ref="P838">MAX(IF(Attività!$B$2:$B$1000=A838, Attività!$C$2:$C$1000))</f>
        <v>0</v>
      </c>
      <c r="Q838" s="64" t="str">
        <f t="shared" si="108"/>
        <v/>
      </c>
      <c r="R838" s="64">
        <f t="array" ref="R838">IFERROR(INDEX(Attività!$H$2:$H$1000, MATCH(P838, IF(Attività!$B$2:$B$1000=A838, Attività!$C$2:$C$1000), 0)), "")</f>
        <v>0</v>
      </c>
      <c r="S838" s="64" t="str">
        <f t="shared" si="107"/>
        <v/>
      </c>
      <c r="U838" s="58" t="str">
        <f t="shared" ca="1" si="109"/>
        <v/>
      </c>
      <c r="V838" s="57" t="str">
        <f t="shared" ca="1" si="110"/>
        <v/>
      </c>
    </row>
    <row r="839" spans="1:22" x14ac:dyDescent="0.25">
      <c r="A839" s="57" t="str">
        <f t="shared" si="104"/>
        <v/>
      </c>
      <c r="B839" s="58" t="str">
        <f t="shared" si="105"/>
        <v/>
      </c>
      <c r="J839" s="24">
        <f t="array" ref="J839">IFERROR(INDEX(Attività!$F$2:$F$1000, MATCH(P839, IF(Attività!$B$2:$B$1000=A839, Attività!$C$2:$C$1000), 0)), "")</f>
        <v>0</v>
      </c>
      <c r="K839" s="57" t="str">
        <f t="shared" si="111"/>
        <v/>
      </c>
      <c r="N839" s="62" t="str">
        <f>IF(K839="","",VLOOKUP(K839,StatiLead[],2,FALSE))</f>
        <v/>
      </c>
      <c r="O839" s="63" t="str">
        <f t="shared" si="106"/>
        <v/>
      </c>
      <c r="P839" s="64">
        <f t="array" ref="P839">MAX(IF(Attività!$B$2:$B$1000=A839, Attività!$C$2:$C$1000))</f>
        <v>0</v>
      </c>
      <c r="Q839" s="64" t="str">
        <f t="shared" si="108"/>
        <v/>
      </c>
      <c r="R839" s="64">
        <f t="array" ref="R839">IFERROR(INDEX(Attività!$H$2:$H$1000, MATCH(P839, IF(Attività!$B$2:$B$1000=A839, Attività!$C$2:$C$1000), 0)), "")</f>
        <v>0</v>
      </c>
      <c r="S839" s="64" t="str">
        <f t="shared" si="107"/>
        <v/>
      </c>
      <c r="U839" s="58" t="str">
        <f t="shared" ca="1" si="109"/>
        <v/>
      </c>
      <c r="V839" s="57" t="str">
        <f t="shared" ca="1" si="110"/>
        <v/>
      </c>
    </row>
    <row r="840" spans="1:22" x14ac:dyDescent="0.25">
      <c r="A840" s="57" t="str">
        <f t="shared" si="104"/>
        <v/>
      </c>
      <c r="B840" s="58" t="str">
        <f t="shared" si="105"/>
        <v/>
      </c>
      <c r="J840" s="24">
        <f t="array" ref="J840">IFERROR(INDEX(Attività!$F$2:$F$1000, MATCH(P840, IF(Attività!$B$2:$B$1000=A840, Attività!$C$2:$C$1000), 0)), "")</f>
        <v>0</v>
      </c>
      <c r="K840" s="57" t="str">
        <f t="shared" si="111"/>
        <v/>
      </c>
      <c r="N840" s="62" t="str">
        <f>IF(K840="","",VLOOKUP(K840,StatiLead[],2,FALSE))</f>
        <v/>
      </c>
      <c r="O840" s="63" t="str">
        <f t="shared" si="106"/>
        <v/>
      </c>
      <c r="P840" s="64">
        <f t="array" ref="P840">MAX(IF(Attività!$B$2:$B$1000=A840, Attività!$C$2:$C$1000))</f>
        <v>0</v>
      </c>
      <c r="Q840" s="64" t="str">
        <f t="shared" si="108"/>
        <v/>
      </c>
      <c r="R840" s="64">
        <f t="array" ref="R840">IFERROR(INDEX(Attività!$H$2:$H$1000, MATCH(P840, IF(Attività!$B$2:$B$1000=A840, Attività!$C$2:$C$1000), 0)), "")</f>
        <v>0</v>
      </c>
      <c r="S840" s="64" t="str">
        <f t="shared" si="107"/>
        <v/>
      </c>
      <c r="U840" s="58" t="str">
        <f t="shared" ca="1" si="109"/>
        <v/>
      </c>
      <c r="V840" s="57" t="str">
        <f t="shared" ca="1" si="110"/>
        <v/>
      </c>
    </row>
    <row r="841" spans="1:22" x14ac:dyDescent="0.25">
      <c r="A841" s="57" t="str">
        <f t="shared" si="104"/>
        <v/>
      </c>
      <c r="B841" s="58" t="str">
        <f t="shared" si="105"/>
        <v/>
      </c>
      <c r="J841" s="24">
        <f t="array" ref="J841">IFERROR(INDEX(Attività!$F$2:$F$1000, MATCH(P841, IF(Attività!$B$2:$B$1000=A841, Attività!$C$2:$C$1000), 0)), "")</f>
        <v>0</v>
      </c>
      <c r="K841" s="57" t="str">
        <f t="shared" si="111"/>
        <v/>
      </c>
      <c r="N841" s="62" t="str">
        <f>IF(K841="","",VLOOKUP(K841,StatiLead[],2,FALSE))</f>
        <v/>
      </c>
      <c r="O841" s="63" t="str">
        <f t="shared" si="106"/>
        <v/>
      </c>
      <c r="P841" s="64">
        <f t="array" ref="P841">MAX(IF(Attività!$B$2:$B$1000=A841, Attività!$C$2:$C$1000))</f>
        <v>0</v>
      </c>
      <c r="Q841" s="64" t="str">
        <f t="shared" si="108"/>
        <v/>
      </c>
      <c r="R841" s="64">
        <f t="array" ref="R841">IFERROR(INDEX(Attività!$H$2:$H$1000, MATCH(P841, IF(Attività!$B$2:$B$1000=A841, Attività!$C$2:$C$1000), 0)), "")</f>
        <v>0</v>
      </c>
      <c r="S841" s="64" t="str">
        <f t="shared" si="107"/>
        <v/>
      </c>
      <c r="U841" s="58" t="str">
        <f t="shared" ca="1" si="109"/>
        <v/>
      </c>
      <c r="V841" s="57" t="str">
        <f t="shared" ca="1" si="110"/>
        <v/>
      </c>
    </row>
    <row r="842" spans="1:22" x14ac:dyDescent="0.25">
      <c r="A842" s="57" t="str">
        <f t="shared" si="104"/>
        <v/>
      </c>
      <c r="B842" s="58" t="str">
        <f t="shared" si="105"/>
        <v/>
      </c>
      <c r="J842" s="24">
        <f t="array" ref="J842">IFERROR(INDEX(Attività!$F$2:$F$1000, MATCH(P842, IF(Attività!$B$2:$B$1000=A842, Attività!$C$2:$C$1000), 0)), "")</f>
        <v>0</v>
      </c>
      <c r="K842" s="57" t="str">
        <f t="shared" si="111"/>
        <v/>
      </c>
      <c r="N842" s="62" t="str">
        <f>IF(K842="","",VLOOKUP(K842,StatiLead[],2,FALSE))</f>
        <v/>
      </c>
      <c r="O842" s="63" t="str">
        <f t="shared" si="106"/>
        <v/>
      </c>
      <c r="P842" s="64">
        <f t="array" ref="P842">MAX(IF(Attività!$B$2:$B$1000=A842, Attività!$C$2:$C$1000))</f>
        <v>0</v>
      </c>
      <c r="Q842" s="64" t="str">
        <f t="shared" si="108"/>
        <v/>
      </c>
      <c r="R842" s="64">
        <f t="array" ref="R842">IFERROR(INDEX(Attività!$H$2:$H$1000, MATCH(P842, IF(Attività!$B$2:$B$1000=A842, Attività!$C$2:$C$1000), 0)), "")</f>
        <v>0</v>
      </c>
      <c r="S842" s="64" t="str">
        <f t="shared" si="107"/>
        <v/>
      </c>
      <c r="U842" s="58" t="str">
        <f t="shared" ca="1" si="109"/>
        <v/>
      </c>
      <c r="V842" s="57" t="str">
        <f t="shared" ca="1" si="110"/>
        <v/>
      </c>
    </row>
    <row r="843" spans="1:22" x14ac:dyDescent="0.25">
      <c r="A843" s="57" t="str">
        <f t="shared" si="104"/>
        <v/>
      </c>
      <c r="B843" s="58" t="str">
        <f t="shared" si="105"/>
        <v/>
      </c>
      <c r="J843" s="24">
        <f t="array" ref="J843">IFERROR(INDEX(Attività!$F$2:$F$1000, MATCH(P843, IF(Attività!$B$2:$B$1000=A843, Attività!$C$2:$C$1000), 0)), "")</f>
        <v>0</v>
      </c>
      <c r="K843" s="57" t="str">
        <f t="shared" si="111"/>
        <v/>
      </c>
      <c r="N843" s="62" t="str">
        <f>IF(K843="","",VLOOKUP(K843,StatiLead[],2,FALSE))</f>
        <v/>
      </c>
      <c r="O843" s="63" t="str">
        <f t="shared" si="106"/>
        <v/>
      </c>
      <c r="P843" s="64">
        <f t="array" ref="P843">MAX(IF(Attività!$B$2:$B$1000=A843, Attività!$C$2:$C$1000))</f>
        <v>0</v>
      </c>
      <c r="Q843" s="64" t="str">
        <f t="shared" si="108"/>
        <v/>
      </c>
      <c r="R843" s="64">
        <f t="array" ref="R843">IFERROR(INDEX(Attività!$H$2:$H$1000, MATCH(P843, IF(Attività!$B$2:$B$1000=A843, Attività!$C$2:$C$1000), 0)), "")</f>
        <v>0</v>
      </c>
      <c r="S843" s="64" t="str">
        <f t="shared" si="107"/>
        <v/>
      </c>
      <c r="U843" s="58" t="str">
        <f t="shared" ca="1" si="109"/>
        <v/>
      </c>
      <c r="V843" s="57" t="str">
        <f t="shared" ca="1" si="110"/>
        <v/>
      </c>
    </row>
    <row r="844" spans="1:22" x14ac:dyDescent="0.25">
      <c r="A844" s="57" t="str">
        <f t="shared" si="104"/>
        <v/>
      </c>
      <c r="B844" s="58" t="str">
        <f t="shared" si="105"/>
        <v/>
      </c>
      <c r="J844" s="24">
        <f t="array" ref="J844">IFERROR(INDEX(Attività!$F$2:$F$1000, MATCH(P844, IF(Attività!$B$2:$B$1000=A844, Attività!$C$2:$C$1000), 0)), "")</f>
        <v>0</v>
      </c>
      <c r="K844" s="57" t="str">
        <f t="shared" si="111"/>
        <v/>
      </c>
      <c r="N844" s="62" t="str">
        <f>IF(K844="","",VLOOKUP(K844,StatiLead[],2,FALSE))</f>
        <v/>
      </c>
      <c r="O844" s="63" t="str">
        <f t="shared" si="106"/>
        <v/>
      </c>
      <c r="P844" s="64">
        <f t="array" ref="P844">MAX(IF(Attività!$B$2:$B$1000=A844, Attività!$C$2:$C$1000))</f>
        <v>0</v>
      </c>
      <c r="Q844" s="64" t="str">
        <f t="shared" si="108"/>
        <v/>
      </c>
      <c r="R844" s="64">
        <f t="array" ref="R844">IFERROR(INDEX(Attività!$H$2:$H$1000, MATCH(P844, IF(Attività!$B$2:$B$1000=A844, Attività!$C$2:$C$1000), 0)), "")</f>
        <v>0</v>
      </c>
      <c r="S844" s="64" t="str">
        <f t="shared" si="107"/>
        <v/>
      </c>
      <c r="U844" s="58" t="str">
        <f t="shared" ca="1" si="109"/>
        <v/>
      </c>
      <c r="V844" s="57" t="str">
        <f t="shared" ca="1" si="110"/>
        <v/>
      </c>
    </row>
    <row r="845" spans="1:22" x14ac:dyDescent="0.25">
      <c r="A845" s="57" t="str">
        <f t="shared" si="104"/>
        <v/>
      </c>
      <c r="B845" s="58" t="str">
        <f t="shared" si="105"/>
        <v/>
      </c>
      <c r="J845" s="24">
        <f t="array" ref="J845">IFERROR(INDEX(Attività!$F$2:$F$1000, MATCH(P845, IF(Attività!$B$2:$B$1000=A845, Attività!$C$2:$C$1000), 0)), "")</f>
        <v>0</v>
      </c>
      <c r="K845" s="57" t="str">
        <f t="shared" si="111"/>
        <v/>
      </c>
      <c r="N845" s="62" t="str">
        <f>IF(K845="","",VLOOKUP(K845,StatiLead[],2,FALSE))</f>
        <v/>
      </c>
      <c r="O845" s="63" t="str">
        <f t="shared" si="106"/>
        <v/>
      </c>
      <c r="P845" s="64">
        <f t="array" ref="P845">MAX(IF(Attività!$B$2:$B$1000=A845, Attività!$C$2:$C$1000))</f>
        <v>0</v>
      </c>
      <c r="Q845" s="64" t="str">
        <f t="shared" si="108"/>
        <v/>
      </c>
      <c r="R845" s="64">
        <f t="array" ref="R845">IFERROR(INDEX(Attività!$H$2:$H$1000, MATCH(P845, IF(Attività!$B$2:$B$1000=A845, Attività!$C$2:$C$1000), 0)), "")</f>
        <v>0</v>
      </c>
      <c r="S845" s="64" t="str">
        <f t="shared" si="107"/>
        <v/>
      </c>
      <c r="U845" s="58" t="str">
        <f t="shared" ca="1" si="109"/>
        <v/>
      </c>
      <c r="V845" s="57" t="str">
        <f t="shared" ca="1" si="110"/>
        <v/>
      </c>
    </row>
    <row r="846" spans="1:22" x14ac:dyDescent="0.25">
      <c r="A846" s="57" t="str">
        <f t="shared" si="104"/>
        <v/>
      </c>
      <c r="B846" s="58" t="str">
        <f t="shared" si="105"/>
        <v/>
      </c>
      <c r="J846" s="24">
        <f t="array" ref="J846">IFERROR(INDEX(Attività!$F$2:$F$1000, MATCH(P846, IF(Attività!$B$2:$B$1000=A846, Attività!$C$2:$C$1000), 0)), "")</f>
        <v>0</v>
      </c>
      <c r="K846" s="57" t="str">
        <f t="shared" si="111"/>
        <v/>
      </c>
      <c r="N846" s="62" t="str">
        <f>IF(K846="","",VLOOKUP(K846,StatiLead[],2,FALSE))</f>
        <v/>
      </c>
      <c r="O846" s="63" t="str">
        <f t="shared" si="106"/>
        <v/>
      </c>
      <c r="P846" s="64">
        <f t="array" ref="P846">MAX(IF(Attività!$B$2:$B$1000=A846, Attività!$C$2:$C$1000))</f>
        <v>0</v>
      </c>
      <c r="Q846" s="64" t="str">
        <f t="shared" si="108"/>
        <v/>
      </c>
      <c r="R846" s="64">
        <f t="array" ref="R846">IFERROR(INDEX(Attività!$H$2:$H$1000, MATCH(P846, IF(Attività!$B$2:$B$1000=A846, Attività!$C$2:$C$1000), 0)), "")</f>
        <v>0</v>
      </c>
      <c r="S846" s="64" t="str">
        <f t="shared" si="107"/>
        <v/>
      </c>
      <c r="U846" s="58" t="str">
        <f t="shared" ca="1" si="109"/>
        <v/>
      </c>
      <c r="V846" s="57" t="str">
        <f t="shared" ca="1" si="110"/>
        <v/>
      </c>
    </row>
    <row r="847" spans="1:22" x14ac:dyDescent="0.25">
      <c r="A847" s="57" t="str">
        <f t="shared" si="104"/>
        <v/>
      </c>
      <c r="B847" s="58" t="str">
        <f t="shared" si="105"/>
        <v/>
      </c>
      <c r="J847" s="24">
        <f t="array" ref="J847">IFERROR(INDEX(Attività!$F$2:$F$1000, MATCH(P847, IF(Attività!$B$2:$B$1000=A847, Attività!$C$2:$C$1000), 0)), "")</f>
        <v>0</v>
      </c>
      <c r="K847" s="57" t="str">
        <f t="shared" si="111"/>
        <v/>
      </c>
      <c r="N847" s="62" t="str">
        <f>IF(K847="","",VLOOKUP(K847,StatiLead[],2,FALSE))</f>
        <v/>
      </c>
      <c r="O847" s="63" t="str">
        <f t="shared" si="106"/>
        <v/>
      </c>
      <c r="P847" s="64">
        <f t="array" ref="P847">MAX(IF(Attività!$B$2:$B$1000=A847, Attività!$C$2:$C$1000))</f>
        <v>0</v>
      </c>
      <c r="Q847" s="64" t="str">
        <f t="shared" si="108"/>
        <v/>
      </c>
      <c r="R847" s="64">
        <f t="array" ref="R847">IFERROR(INDEX(Attività!$H$2:$H$1000, MATCH(P847, IF(Attività!$B$2:$B$1000=A847, Attività!$C$2:$C$1000), 0)), "")</f>
        <v>0</v>
      </c>
      <c r="S847" s="64" t="str">
        <f t="shared" si="107"/>
        <v/>
      </c>
      <c r="U847" s="58" t="str">
        <f t="shared" ca="1" si="109"/>
        <v/>
      </c>
      <c r="V847" s="57" t="str">
        <f t="shared" ca="1" si="110"/>
        <v/>
      </c>
    </row>
    <row r="848" spans="1:22" x14ac:dyDescent="0.25">
      <c r="A848" s="57" t="str">
        <f t="shared" si="104"/>
        <v/>
      </c>
      <c r="B848" s="58" t="str">
        <f t="shared" si="105"/>
        <v/>
      </c>
      <c r="J848" s="24">
        <f t="array" ref="J848">IFERROR(INDEX(Attività!$F$2:$F$1000, MATCH(P848, IF(Attività!$B$2:$B$1000=A848, Attività!$C$2:$C$1000), 0)), "")</f>
        <v>0</v>
      </c>
      <c r="K848" s="57" t="str">
        <f t="shared" si="111"/>
        <v/>
      </c>
      <c r="N848" s="62" t="str">
        <f>IF(K848="","",VLOOKUP(K848,StatiLead[],2,FALSE))</f>
        <v/>
      </c>
      <c r="O848" s="63" t="str">
        <f t="shared" si="106"/>
        <v/>
      </c>
      <c r="P848" s="64">
        <f t="array" ref="P848">MAX(IF(Attività!$B$2:$B$1000=A848, Attività!$C$2:$C$1000))</f>
        <v>0</v>
      </c>
      <c r="Q848" s="64" t="str">
        <f t="shared" si="108"/>
        <v/>
      </c>
      <c r="R848" s="64">
        <f t="array" ref="R848">IFERROR(INDEX(Attività!$H$2:$H$1000, MATCH(P848, IF(Attività!$B$2:$B$1000=A848, Attività!$C$2:$C$1000), 0)), "")</f>
        <v>0</v>
      </c>
      <c r="S848" s="64" t="str">
        <f t="shared" si="107"/>
        <v/>
      </c>
      <c r="U848" s="58" t="str">
        <f t="shared" ca="1" si="109"/>
        <v/>
      </c>
      <c r="V848" s="57" t="str">
        <f t="shared" ca="1" si="110"/>
        <v/>
      </c>
    </row>
    <row r="849" spans="1:22" x14ac:dyDescent="0.25">
      <c r="A849" s="57" t="str">
        <f t="shared" si="104"/>
        <v/>
      </c>
      <c r="B849" s="58" t="str">
        <f t="shared" si="105"/>
        <v/>
      </c>
      <c r="J849" s="24">
        <f t="array" ref="J849">IFERROR(INDEX(Attività!$F$2:$F$1000, MATCH(P849, IF(Attività!$B$2:$B$1000=A849, Attività!$C$2:$C$1000), 0)), "")</f>
        <v>0</v>
      </c>
      <c r="K849" s="57" t="str">
        <f t="shared" si="111"/>
        <v/>
      </c>
      <c r="N849" s="62" t="str">
        <f>IF(K849="","",VLOOKUP(K849,StatiLead[],2,FALSE))</f>
        <v/>
      </c>
      <c r="O849" s="63" t="str">
        <f t="shared" si="106"/>
        <v/>
      </c>
      <c r="P849" s="64">
        <f t="array" ref="P849">MAX(IF(Attività!$B$2:$B$1000=A849, Attività!$C$2:$C$1000))</f>
        <v>0</v>
      </c>
      <c r="Q849" s="64" t="str">
        <f t="shared" si="108"/>
        <v/>
      </c>
      <c r="R849" s="64">
        <f t="array" ref="R849">IFERROR(INDEX(Attività!$H$2:$H$1000, MATCH(P849, IF(Attività!$B$2:$B$1000=A849, Attività!$C$2:$C$1000), 0)), "")</f>
        <v>0</v>
      </c>
      <c r="S849" s="64" t="str">
        <f t="shared" si="107"/>
        <v/>
      </c>
      <c r="U849" s="58" t="str">
        <f t="shared" ca="1" si="109"/>
        <v/>
      </c>
      <c r="V849" s="57" t="str">
        <f t="shared" ca="1" si="110"/>
        <v/>
      </c>
    </row>
    <row r="850" spans="1:22" x14ac:dyDescent="0.25">
      <c r="A850" s="57" t="str">
        <f t="shared" si="104"/>
        <v/>
      </c>
      <c r="B850" s="58" t="str">
        <f t="shared" si="105"/>
        <v/>
      </c>
      <c r="J850" s="24">
        <f t="array" ref="J850">IFERROR(INDEX(Attività!$F$2:$F$1000, MATCH(P850, IF(Attività!$B$2:$B$1000=A850, Attività!$C$2:$C$1000), 0)), "")</f>
        <v>0</v>
      </c>
      <c r="K850" s="57" t="str">
        <f t="shared" si="111"/>
        <v/>
      </c>
      <c r="N850" s="62" t="str">
        <f>IF(K850="","",VLOOKUP(K850,StatiLead[],2,FALSE))</f>
        <v/>
      </c>
      <c r="O850" s="63" t="str">
        <f t="shared" si="106"/>
        <v/>
      </c>
      <c r="P850" s="64">
        <f t="array" ref="P850">MAX(IF(Attività!$B$2:$B$1000=A850, Attività!$C$2:$C$1000))</f>
        <v>0</v>
      </c>
      <c r="Q850" s="64" t="str">
        <f t="shared" si="108"/>
        <v/>
      </c>
      <c r="R850" s="64">
        <f t="array" ref="R850">IFERROR(INDEX(Attività!$H$2:$H$1000, MATCH(P850, IF(Attività!$B$2:$B$1000=A850, Attività!$C$2:$C$1000), 0)), "")</f>
        <v>0</v>
      </c>
      <c r="S850" s="64" t="str">
        <f t="shared" si="107"/>
        <v/>
      </c>
      <c r="U850" s="58" t="str">
        <f t="shared" ca="1" si="109"/>
        <v/>
      </c>
      <c r="V850" s="57" t="str">
        <f t="shared" ca="1" si="110"/>
        <v/>
      </c>
    </row>
    <row r="851" spans="1:22" x14ac:dyDescent="0.25">
      <c r="A851" s="57" t="str">
        <f t="shared" si="104"/>
        <v/>
      </c>
      <c r="B851" s="58" t="str">
        <f t="shared" si="105"/>
        <v/>
      </c>
      <c r="J851" s="24">
        <f t="array" ref="J851">IFERROR(INDEX(Attività!$F$2:$F$1000, MATCH(P851, IF(Attività!$B$2:$B$1000=A851, Attività!$C$2:$C$1000), 0)), "")</f>
        <v>0</v>
      </c>
      <c r="K851" s="57" t="str">
        <f t="shared" si="111"/>
        <v/>
      </c>
      <c r="N851" s="62" t="str">
        <f>IF(K851="","",VLOOKUP(K851,StatiLead[],2,FALSE))</f>
        <v/>
      </c>
      <c r="O851" s="63" t="str">
        <f t="shared" si="106"/>
        <v/>
      </c>
      <c r="P851" s="64">
        <f t="array" ref="P851">MAX(IF(Attività!$B$2:$B$1000=A851, Attività!$C$2:$C$1000))</f>
        <v>0</v>
      </c>
      <c r="Q851" s="64" t="str">
        <f t="shared" si="108"/>
        <v/>
      </c>
      <c r="R851" s="64">
        <f t="array" ref="R851">IFERROR(INDEX(Attività!$H$2:$H$1000, MATCH(P851, IF(Attività!$B$2:$B$1000=A851, Attività!$C$2:$C$1000), 0)), "")</f>
        <v>0</v>
      </c>
      <c r="S851" s="64" t="str">
        <f t="shared" si="107"/>
        <v/>
      </c>
      <c r="U851" s="58" t="str">
        <f t="shared" ca="1" si="109"/>
        <v/>
      </c>
      <c r="V851" s="57" t="str">
        <f t="shared" ca="1" si="110"/>
        <v/>
      </c>
    </row>
    <row r="852" spans="1:22" x14ac:dyDescent="0.25">
      <c r="A852" s="57" t="str">
        <f t="shared" si="104"/>
        <v/>
      </c>
      <c r="B852" s="58" t="str">
        <f t="shared" si="105"/>
        <v/>
      </c>
      <c r="J852" s="24">
        <f t="array" ref="J852">IFERROR(INDEX(Attività!$F$2:$F$1000, MATCH(P852, IF(Attività!$B$2:$B$1000=A852, Attività!$C$2:$C$1000), 0)), "")</f>
        <v>0</v>
      </c>
      <c r="K852" s="57" t="str">
        <f t="shared" si="111"/>
        <v/>
      </c>
      <c r="N852" s="62" t="str">
        <f>IF(K852="","",VLOOKUP(K852,StatiLead[],2,FALSE))</f>
        <v/>
      </c>
      <c r="O852" s="63" t="str">
        <f t="shared" si="106"/>
        <v/>
      </c>
      <c r="P852" s="64">
        <f t="array" ref="P852">MAX(IF(Attività!$B$2:$B$1000=A852, Attività!$C$2:$C$1000))</f>
        <v>0</v>
      </c>
      <c r="Q852" s="64" t="str">
        <f t="shared" si="108"/>
        <v/>
      </c>
      <c r="R852" s="64">
        <f t="array" ref="R852">IFERROR(INDEX(Attività!$H$2:$H$1000, MATCH(P852, IF(Attività!$B$2:$B$1000=A852, Attività!$C$2:$C$1000), 0)), "")</f>
        <v>0</v>
      </c>
      <c r="S852" s="64" t="str">
        <f t="shared" si="107"/>
        <v/>
      </c>
      <c r="U852" s="58" t="str">
        <f t="shared" ca="1" si="109"/>
        <v/>
      </c>
      <c r="V852" s="57" t="str">
        <f t="shared" ca="1" si="110"/>
        <v/>
      </c>
    </row>
    <row r="853" spans="1:22" x14ac:dyDescent="0.25">
      <c r="A853" s="57" t="str">
        <f t="shared" si="104"/>
        <v/>
      </c>
      <c r="B853" s="58" t="str">
        <f t="shared" si="105"/>
        <v/>
      </c>
      <c r="J853" s="24">
        <f t="array" ref="J853">IFERROR(INDEX(Attività!$F$2:$F$1000, MATCH(P853, IF(Attività!$B$2:$B$1000=A853, Attività!$C$2:$C$1000), 0)), "")</f>
        <v>0</v>
      </c>
      <c r="K853" s="57" t="str">
        <f t="shared" si="111"/>
        <v/>
      </c>
      <c r="N853" s="62" t="str">
        <f>IF(K853="","",VLOOKUP(K853,StatiLead[],2,FALSE))</f>
        <v/>
      </c>
      <c r="O853" s="63" t="str">
        <f t="shared" si="106"/>
        <v/>
      </c>
      <c r="P853" s="64">
        <f t="array" ref="P853">MAX(IF(Attività!$B$2:$B$1000=A853, Attività!$C$2:$C$1000))</f>
        <v>0</v>
      </c>
      <c r="Q853" s="64" t="str">
        <f t="shared" si="108"/>
        <v/>
      </c>
      <c r="R853" s="64">
        <f t="array" ref="R853">IFERROR(INDEX(Attività!$H$2:$H$1000, MATCH(P853, IF(Attività!$B$2:$B$1000=A853, Attività!$C$2:$C$1000), 0)), "")</f>
        <v>0</v>
      </c>
      <c r="S853" s="64" t="str">
        <f t="shared" si="107"/>
        <v/>
      </c>
      <c r="U853" s="58" t="str">
        <f t="shared" ca="1" si="109"/>
        <v/>
      </c>
      <c r="V853" s="57" t="str">
        <f t="shared" ca="1" si="110"/>
        <v/>
      </c>
    </row>
    <row r="854" spans="1:22" x14ac:dyDescent="0.25">
      <c r="A854" s="57" t="str">
        <f t="shared" si="104"/>
        <v/>
      </c>
      <c r="B854" s="58" t="str">
        <f t="shared" si="105"/>
        <v/>
      </c>
      <c r="J854" s="24">
        <f t="array" ref="J854">IFERROR(INDEX(Attività!$F$2:$F$1000, MATCH(P854, IF(Attività!$B$2:$B$1000=A854, Attività!$C$2:$C$1000), 0)), "")</f>
        <v>0</v>
      </c>
      <c r="K854" s="57" t="str">
        <f t="shared" si="111"/>
        <v/>
      </c>
      <c r="N854" s="62" t="str">
        <f>IF(K854="","",VLOOKUP(K854,StatiLead[],2,FALSE))</f>
        <v/>
      </c>
      <c r="O854" s="63" t="str">
        <f t="shared" si="106"/>
        <v/>
      </c>
      <c r="P854" s="64">
        <f t="array" ref="P854">MAX(IF(Attività!$B$2:$B$1000=A854, Attività!$C$2:$C$1000))</f>
        <v>0</v>
      </c>
      <c r="Q854" s="64" t="str">
        <f t="shared" si="108"/>
        <v/>
      </c>
      <c r="R854" s="64">
        <f t="array" ref="R854">IFERROR(INDEX(Attività!$H$2:$H$1000, MATCH(P854, IF(Attività!$B$2:$B$1000=A854, Attività!$C$2:$C$1000), 0)), "")</f>
        <v>0</v>
      </c>
      <c r="S854" s="64" t="str">
        <f t="shared" si="107"/>
        <v/>
      </c>
      <c r="U854" s="58" t="str">
        <f t="shared" ca="1" si="109"/>
        <v/>
      </c>
      <c r="V854" s="57" t="str">
        <f t="shared" ca="1" si="110"/>
        <v/>
      </c>
    </row>
    <row r="855" spans="1:22" x14ac:dyDescent="0.25">
      <c r="A855" s="57" t="str">
        <f t="shared" si="104"/>
        <v/>
      </c>
      <c r="B855" s="58" t="str">
        <f t="shared" si="105"/>
        <v/>
      </c>
      <c r="J855" s="24">
        <f t="array" ref="J855">IFERROR(INDEX(Attività!$F$2:$F$1000, MATCH(P855, IF(Attività!$B$2:$B$1000=A855, Attività!$C$2:$C$1000), 0)), "")</f>
        <v>0</v>
      </c>
      <c r="K855" s="57" t="str">
        <f t="shared" si="111"/>
        <v/>
      </c>
      <c r="N855" s="62" t="str">
        <f>IF(K855="","",VLOOKUP(K855,StatiLead[],2,FALSE))</f>
        <v/>
      </c>
      <c r="O855" s="63" t="str">
        <f t="shared" si="106"/>
        <v/>
      </c>
      <c r="P855" s="64">
        <f t="array" ref="P855">MAX(IF(Attività!$B$2:$B$1000=A855, Attività!$C$2:$C$1000))</f>
        <v>0</v>
      </c>
      <c r="Q855" s="64" t="str">
        <f t="shared" si="108"/>
        <v/>
      </c>
      <c r="R855" s="64">
        <f t="array" ref="R855">IFERROR(INDEX(Attività!$H$2:$H$1000, MATCH(P855, IF(Attività!$B$2:$B$1000=A855, Attività!$C$2:$C$1000), 0)), "")</f>
        <v>0</v>
      </c>
      <c r="S855" s="64" t="str">
        <f t="shared" si="107"/>
        <v/>
      </c>
      <c r="U855" s="58" t="str">
        <f t="shared" ca="1" si="109"/>
        <v/>
      </c>
      <c r="V855" s="57" t="str">
        <f t="shared" ca="1" si="110"/>
        <v/>
      </c>
    </row>
    <row r="856" spans="1:22" x14ac:dyDescent="0.25">
      <c r="A856" s="57" t="str">
        <f t="shared" si="104"/>
        <v/>
      </c>
      <c r="B856" s="58" t="str">
        <f t="shared" si="105"/>
        <v/>
      </c>
      <c r="J856" s="24">
        <f t="array" ref="J856">IFERROR(INDEX(Attività!$F$2:$F$1000, MATCH(P856, IF(Attività!$B$2:$B$1000=A856, Attività!$C$2:$C$1000), 0)), "")</f>
        <v>0</v>
      </c>
      <c r="K856" s="57" t="str">
        <f t="shared" si="111"/>
        <v/>
      </c>
      <c r="N856" s="62" t="str">
        <f>IF(K856="","",VLOOKUP(K856,StatiLead[],2,FALSE))</f>
        <v/>
      </c>
      <c r="O856" s="63" t="str">
        <f t="shared" si="106"/>
        <v/>
      </c>
      <c r="P856" s="64">
        <f t="array" ref="P856">MAX(IF(Attività!$B$2:$B$1000=A856, Attività!$C$2:$C$1000))</f>
        <v>0</v>
      </c>
      <c r="Q856" s="64" t="str">
        <f t="shared" si="108"/>
        <v/>
      </c>
      <c r="R856" s="64">
        <f t="array" ref="R856">IFERROR(INDEX(Attività!$H$2:$H$1000, MATCH(P856, IF(Attività!$B$2:$B$1000=A856, Attività!$C$2:$C$1000), 0)), "")</f>
        <v>0</v>
      </c>
      <c r="S856" s="64" t="str">
        <f t="shared" si="107"/>
        <v/>
      </c>
      <c r="U856" s="58" t="str">
        <f t="shared" ca="1" si="109"/>
        <v/>
      </c>
      <c r="V856" s="57" t="str">
        <f t="shared" ca="1" si="110"/>
        <v/>
      </c>
    </row>
    <row r="857" spans="1:22" x14ac:dyDescent="0.25">
      <c r="A857" s="57" t="str">
        <f t="shared" si="104"/>
        <v/>
      </c>
      <c r="B857" s="58" t="str">
        <f t="shared" si="105"/>
        <v/>
      </c>
      <c r="J857" s="24">
        <f t="array" ref="J857">IFERROR(INDEX(Attività!$F$2:$F$1000, MATCH(P857, IF(Attività!$B$2:$B$1000=A857, Attività!$C$2:$C$1000), 0)), "")</f>
        <v>0</v>
      </c>
      <c r="K857" s="57" t="str">
        <f t="shared" si="111"/>
        <v/>
      </c>
      <c r="N857" s="62" t="str">
        <f>IF(K857="","",VLOOKUP(K857,StatiLead[],2,FALSE))</f>
        <v/>
      </c>
      <c r="O857" s="63" t="str">
        <f t="shared" si="106"/>
        <v/>
      </c>
      <c r="P857" s="64">
        <f t="array" ref="P857">MAX(IF(Attività!$B$2:$B$1000=A857, Attività!$C$2:$C$1000))</f>
        <v>0</v>
      </c>
      <c r="Q857" s="64" t="str">
        <f t="shared" si="108"/>
        <v/>
      </c>
      <c r="R857" s="64">
        <f t="array" ref="R857">IFERROR(INDEX(Attività!$H$2:$H$1000, MATCH(P857, IF(Attività!$B$2:$B$1000=A857, Attività!$C$2:$C$1000), 0)), "")</f>
        <v>0</v>
      </c>
      <c r="S857" s="64" t="str">
        <f t="shared" si="107"/>
        <v/>
      </c>
      <c r="U857" s="58" t="str">
        <f t="shared" ca="1" si="109"/>
        <v/>
      </c>
      <c r="V857" s="57" t="str">
        <f t="shared" ca="1" si="110"/>
        <v/>
      </c>
    </row>
    <row r="858" spans="1:22" x14ac:dyDescent="0.25">
      <c r="A858" s="57" t="str">
        <f t="shared" si="104"/>
        <v/>
      </c>
      <c r="B858" s="58" t="str">
        <f t="shared" si="105"/>
        <v/>
      </c>
      <c r="J858" s="24">
        <f t="array" ref="J858">IFERROR(INDEX(Attività!$F$2:$F$1000, MATCH(P858, IF(Attività!$B$2:$B$1000=A858, Attività!$C$2:$C$1000), 0)), "")</f>
        <v>0</v>
      </c>
      <c r="K858" s="57" t="str">
        <f t="shared" si="111"/>
        <v/>
      </c>
      <c r="N858" s="62" t="str">
        <f>IF(K858="","",VLOOKUP(K858,StatiLead[],2,FALSE))</f>
        <v/>
      </c>
      <c r="O858" s="63" t="str">
        <f t="shared" si="106"/>
        <v/>
      </c>
      <c r="P858" s="64">
        <f t="array" ref="P858">MAX(IF(Attività!$B$2:$B$1000=A858, Attività!$C$2:$C$1000))</f>
        <v>0</v>
      </c>
      <c r="Q858" s="64" t="str">
        <f t="shared" si="108"/>
        <v/>
      </c>
      <c r="R858" s="64">
        <f t="array" ref="R858">IFERROR(INDEX(Attività!$H$2:$H$1000, MATCH(P858, IF(Attività!$B$2:$B$1000=A858, Attività!$C$2:$C$1000), 0)), "")</f>
        <v>0</v>
      </c>
      <c r="S858" s="64" t="str">
        <f t="shared" si="107"/>
        <v/>
      </c>
      <c r="U858" s="58" t="str">
        <f t="shared" ca="1" si="109"/>
        <v/>
      </c>
      <c r="V858" s="57" t="str">
        <f t="shared" ca="1" si="110"/>
        <v/>
      </c>
    </row>
    <row r="859" spans="1:22" x14ac:dyDescent="0.25">
      <c r="A859" s="57" t="str">
        <f t="shared" si="104"/>
        <v/>
      </c>
      <c r="B859" s="58" t="str">
        <f t="shared" si="105"/>
        <v/>
      </c>
      <c r="J859" s="24">
        <f t="array" ref="J859">IFERROR(INDEX(Attività!$F$2:$F$1000, MATCH(P859, IF(Attività!$B$2:$B$1000=A859, Attività!$C$2:$C$1000), 0)), "")</f>
        <v>0</v>
      </c>
      <c r="K859" s="57" t="str">
        <f t="shared" si="111"/>
        <v/>
      </c>
      <c r="N859" s="62" t="str">
        <f>IF(K859="","",VLOOKUP(K859,StatiLead[],2,FALSE))</f>
        <v/>
      </c>
      <c r="O859" s="63" t="str">
        <f t="shared" si="106"/>
        <v/>
      </c>
      <c r="P859" s="64">
        <f t="array" ref="P859">MAX(IF(Attività!$B$2:$B$1000=A859, Attività!$C$2:$C$1000))</f>
        <v>0</v>
      </c>
      <c r="Q859" s="64" t="str">
        <f t="shared" si="108"/>
        <v/>
      </c>
      <c r="R859" s="64">
        <f t="array" ref="R859">IFERROR(INDEX(Attività!$H$2:$H$1000, MATCH(P859, IF(Attività!$B$2:$B$1000=A859, Attività!$C$2:$C$1000), 0)), "")</f>
        <v>0</v>
      </c>
      <c r="S859" s="64" t="str">
        <f t="shared" si="107"/>
        <v/>
      </c>
      <c r="U859" s="58" t="str">
        <f t="shared" ca="1" si="109"/>
        <v/>
      </c>
      <c r="V859" s="57" t="str">
        <f t="shared" ca="1" si="110"/>
        <v/>
      </c>
    </row>
    <row r="860" spans="1:22" x14ac:dyDescent="0.25">
      <c r="A860" s="57" t="str">
        <f t="shared" si="104"/>
        <v/>
      </c>
      <c r="B860" s="58" t="str">
        <f t="shared" si="105"/>
        <v/>
      </c>
      <c r="J860" s="24">
        <f t="array" ref="J860">IFERROR(INDEX(Attività!$F$2:$F$1000, MATCH(P860, IF(Attività!$B$2:$B$1000=A860, Attività!$C$2:$C$1000), 0)), "")</f>
        <v>0</v>
      </c>
      <c r="K860" s="57" t="str">
        <f t="shared" si="111"/>
        <v/>
      </c>
      <c r="N860" s="62" t="str">
        <f>IF(K860="","",VLOOKUP(K860,StatiLead[],2,FALSE))</f>
        <v/>
      </c>
      <c r="O860" s="63" t="str">
        <f t="shared" si="106"/>
        <v/>
      </c>
      <c r="P860" s="64">
        <f t="array" ref="P860">MAX(IF(Attività!$B$2:$B$1000=A860, Attività!$C$2:$C$1000))</f>
        <v>0</v>
      </c>
      <c r="Q860" s="64" t="str">
        <f t="shared" si="108"/>
        <v/>
      </c>
      <c r="R860" s="64">
        <f t="array" ref="R860">IFERROR(INDEX(Attività!$H$2:$H$1000, MATCH(P860, IF(Attività!$B$2:$B$1000=A860, Attività!$C$2:$C$1000), 0)), "")</f>
        <v>0</v>
      </c>
      <c r="S860" s="64" t="str">
        <f t="shared" si="107"/>
        <v/>
      </c>
      <c r="U860" s="58" t="str">
        <f t="shared" ca="1" si="109"/>
        <v/>
      </c>
      <c r="V860" s="57" t="str">
        <f t="shared" ca="1" si="110"/>
        <v/>
      </c>
    </row>
    <row r="861" spans="1:22" x14ac:dyDescent="0.25">
      <c r="A861" s="57" t="str">
        <f t="shared" si="104"/>
        <v/>
      </c>
      <c r="B861" s="58" t="str">
        <f t="shared" si="105"/>
        <v/>
      </c>
      <c r="J861" s="24">
        <f t="array" ref="J861">IFERROR(INDEX(Attività!$F$2:$F$1000, MATCH(P861, IF(Attività!$B$2:$B$1000=A861, Attività!$C$2:$C$1000), 0)), "")</f>
        <v>0</v>
      </c>
      <c r="K861" s="57" t="str">
        <f t="shared" si="111"/>
        <v/>
      </c>
      <c r="N861" s="62" t="str">
        <f>IF(K861="","",VLOOKUP(K861,StatiLead[],2,FALSE))</f>
        <v/>
      </c>
      <c r="O861" s="63" t="str">
        <f t="shared" si="106"/>
        <v/>
      </c>
      <c r="P861" s="64">
        <f t="array" ref="P861">MAX(IF(Attività!$B$2:$B$1000=A861, Attività!$C$2:$C$1000))</f>
        <v>0</v>
      </c>
      <c r="Q861" s="64" t="str">
        <f t="shared" si="108"/>
        <v/>
      </c>
      <c r="R861" s="64">
        <f t="array" ref="R861">IFERROR(INDEX(Attività!$H$2:$H$1000, MATCH(P861, IF(Attività!$B$2:$B$1000=A861, Attività!$C$2:$C$1000), 0)), "")</f>
        <v>0</v>
      </c>
      <c r="S861" s="64" t="str">
        <f t="shared" si="107"/>
        <v/>
      </c>
      <c r="U861" s="58" t="str">
        <f t="shared" ca="1" si="109"/>
        <v/>
      </c>
      <c r="V861" s="57" t="str">
        <f t="shared" ca="1" si="110"/>
        <v/>
      </c>
    </row>
    <row r="862" spans="1:22" x14ac:dyDescent="0.25">
      <c r="A862" s="57" t="str">
        <f t="shared" si="104"/>
        <v/>
      </c>
      <c r="B862" s="58" t="str">
        <f t="shared" si="105"/>
        <v/>
      </c>
      <c r="J862" s="24">
        <f t="array" ref="J862">IFERROR(INDEX(Attività!$F$2:$F$1000, MATCH(P862, IF(Attività!$B$2:$B$1000=A862, Attività!$C$2:$C$1000), 0)), "")</f>
        <v>0</v>
      </c>
      <c r="K862" s="57" t="str">
        <f t="shared" si="111"/>
        <v/>
      </c>
      <c r="N862" s="62" t="str">
        <f>IF(K862="","",VLOOKUP(K862,StatiLead[],2,FALSE))</f>
        <v/>
      </c>
      <c r="O862" s="63" t="str">
        <f t="shared" si="106"/>
        <v/>
      </c>
      <c r="P862" s="64">
        <f t="array" ref="P862">MAX(IF(Attività!$B$2:$B$1000=A862, Attività!$C$2:$C$1000))</f>
        <v>0</v>
      </c>
      <c r="Q862" s="64" t="str">
        <f t="shared" si="108"/>
        <v/>
      </c>
      <c r="R862" s="64">
        <f t="array" ref="R862">IFERROR(INDEX(Attività!$H$2:$H$1000, MATCH(P862, IF(Attività!$B$2:$B$1000=A862, Attività!$C$2:$C$1000), 0)), "")</f>
        <v>0</v>
      </c>
      <c r="S862" s="64" t="str">
        <f t="shared" si="107"/>
        <v/>
      </c>
      <c r="U862" s="58" t="str">
        <f t="shared" ca="1" si="109"/>
        <v/>
      </c>
      <c r="V862" s="57" t="str">
        <f t="shared" ca="1" si="110"/>
        <v/>
      </c>
    </row>
    <row r="863" spans="1:22" x14ac:dyDescent="0.25">
      <c r="A863" s="57" t="str">
        <f t="shared" si="104"/>
        <v/>
      </c>
      <c r="B863" s="58" t="str">
        <f t="shared" si="105"/>
        <v/>
      </c>
      <c r="J863" s="24">
        <f t="array" ref="J863">IFERROR(INDEX(Attività!$F$2:$F$1000, MATCH(P863, IF(Attività!$B$2:$B$1000=A863, Attività!$C$2:$C$1000), 0)), "")</f>
        <v>0</v>
      </c>
      <c r="K863" s="57" t="str">
        <f t="shared" si="111"/>
        <v/>
      </c>
      <c r="N863" s="62" t="str">
        <f>IF(K863="","",VLOOKUP(K863,StatiLead[],2,FALSE))</f>
        <v/>
      </c>
      <c r="O863" s="63" t="str">
        <f t="shared" si="106"/>
        <v/>
      </c>
      <c r="P863" s="64">
        <f t="array" ref="P863">MAX(IF(Attività!$B$2:$B$1000=A863, Attività!$C$2:$C$1000))</f>
        <v>0</v>
      </c>
      <c r="Q863" s="64" t="str">
        <f t="shared" si="108"/>
        <v/>
      </c>
      <c r="R863" s="64">
        <f t="array" ref="R863">IFERROR(INDEX(Attività!$H$2:$H$1000, MATCH(P863, IF(Attività!$B$2:$B$1000=A863, Attività!$C$2:$C$1000), 0)), "")</f>
        <v>0</v>
      </c>
      <c r="S863" s="64" t="str">
        <f t="shared" si="107"/>
        <v/>
      </c>
      <c r="U863" s="58" t="str">
        <f t="shared" ca="1" si="109"/>
        <v/>
      </c>
      <c r="V863" s="57" t="str">
        <f t="shared" ca="1" si="110"/>
        <v/>
      </c>
    </row>
    <row r="864" spans="1:22" x14ac:dyDescent="0.25">
      <c r="A864" s="57" t="str">
        <f t="shared" si="104"/>
        <v/>
      </c>
      <c r="B864" s="58" t="str">
        <f t="shared" si="105"/>
        <v/>
      </c>
      <c r="J864" s="24">
        <f t="array" ref="J864">IFERROR(INDEX(Attività!$F$2:$F$1000, MATCH(P864, IF(Attività!$B$2:$B$1000=A864, Attività!$C$2:$C$1000), 0)), "")</f>
        <v>0</v>
      </c>
      <c r="K864" s="57" t="str">
        <f t="shared" si="111"/>
        <v/>
      </c>
      <c r="N864" s="62" t="str">
        <f>IF(K864="","",VLOOKUP(K864,StatiLead[],2,FALSE))</f>
        <v/>
      </c>
      <c r="O864" s="63" t="str">
        <f t="shared" si="106"/>
        <v/>
      </c>
      <c r="P864" s="64">
        <f t="array" ref="P864">MAX(IF(Attività!$B$2:$B$1000=A864, Attività!$C$2:$C$1000))</f>
        <v>0</v>
      </c>
      <c r="Q864" s="64" t="str">
        <f t="shared" si="108"/>
        <v/>
      </c>
      <c r="R864" s="64">
        <f t="array" ref="R864">IFERROR(INDEX(Attività!$H$2:$H$1000, MATCH(P864, IF(Attività!$B$2:$B$1000=A864, Attività!$C$2:$C$1000), 0)), "")</f>
        <v>0</v>
      </c>
      <c r="S864" s="64" t="str">
        <f t="shared" si="107"/>
        <v/>
      </c>
      <c r="U864" s="58" t="str">
        <f t="shared" ca="1" si="109"/>
        <v/>
      </c>
      <c r="V864" s="57" t="str">
        <f t="shared" ca="1" si="110"/>
        <v/>
      </c>
    </row>
    <row r="865" spans="1:22" x14ac:dyDescent="0.25">
      <c r="A865" s="57" t="str">
        <f t="shared" si="104"/>
        <v/>
      </c>
      <c r="B865" s="58" t="str">
        <f t="shared" si="105"/>
        <v/>
      </c>
      <c r="J865" s="24">
        <f t="array" ref="J865">IFERROR(INDEX(Attività!$F$2:$F$1000, MATCH(P865, IF(Attività!$B$2:$B$1000=A865, Attività!$C$2:$C$1000), 0)), "")</f>
        <v>0</v>
      </c>
      <c r="K865" s="57" t="str">
        <f t="shared" si="111"/>
        <v/>
      </c>
      <c r="N865" s="62" t="str">
        <f>IF(K865="","",VLOOKUP(K865,StatiLead[],2,FALSE))</f>
        <v/>
      </c>
      <c r="O865" s="63" t="str">
        <f t="shared" si="106"/>
        <v/>
      </c>
      <c r="P865" s="64">
        <f t="array" ref="P865">MAX(IF(Attività!$B$2:$B$1000=A865, Attività!$C$2:$C$1000))</f>
        <v>0</v>
      </c>
      <c r="Q865" s="64" t="str">
        <f t="shared" si="108"/>
        <v/>
      </c>
      <c r="R865" s="64">
        <f t="array" ref="R865">IFERROR(INDEX(Attività!$H$2:$H$1000, MATCH(P865, IF(Attività!$B$2:$B$1000=A865, Attività!$C$2:$C$1000), 0)), "")</f>
        <v>0</v>
      </c>
      <c r="S865" s="64" t="str">
        <f t="shared" si="107"/>
        <v/>
      </c>
      <c r="U865" s="58" t="str">
        <f t="shared" ca="1" si="109"/>
        <v/>
      </c>
      <c r="V865" s="57" t="str">
        <f t="shared" ca="1" si="110"/>
        <v/>
      </c>
    </row>
    <row r="866" spans="1:22" x14ac:dyDescent="0.25">
      <c r="A866" s="57" t="str">
        <f t="shared" si="104"/>
        <v/>
      </c>
      <c r="B866" s="58" t="str">
        <f t="shared" si="105"/>
        <v/>
      </c>
      <c r="J866" s="24">
        <f t="array" ref="J866">IFERROR(INDEX(Attività!$F$2:$F$1000, MATCH(P866, IF(Attività!$B$2:$B$1000=A866, Attività!$C$2:$C$1000), 0)), "")</f>
        <v>0</v>
      </c>
      <c r="K866" s="57" t="str">
        <f t="shared" si="111"/>
        <v/>
      </c>
      <c r="N866" s="62" t="str">
        <f>IF(K866="","",VLOOKUP(K866,StatiLead[],2,FALSE))</f>
        <v/>
      </c>
      <c r="O866" s="63" t="str">
        <f t="shared" si="106"/>
        <v/>
      </c>
      <c r="P866" s="64">
        <f t="array" ref="P866">MAX(IF(Attività!$B$2:$B$1000=A866, Attività!$C$2:$C$1000))</f>
        <v>0</v>
      </c>
      <c r="Q866" s="64" t="str">
        <f t="shared" si="108"/>
        <v/>
      </c>
      <c r="R866" s="64">
        <f t="array" ref="R866">IFERROR(INDEX(Attività!$H$2:$H$1000, MATCH(P866, IF(Attività!$B$2:$B$1000=A866, Attività!$C$2:$C$1000), 0)), "")</f>
        <v>0</v>
      </c>
      <c r="S866" s="64" t="str">
        <f t="shared" si="107"/>
        <v/>
      </c>
      <c r="U866" s="58" t="str">
        <f t="shared" ca="1" si="109"/>
        <v/>
      </c>
      <c r="V866" s="57" t="str">
        <f t="shared" ca="1" si="110"/>
        <v/>
      </c>
    </row>
    <row r="867" spans="1:22" x14ac:dyDescent="0.25">
      <c r="A867" s="57" t="str">
        <f t="shared" si="104"/>
        <v/>
      </c>
      <c r="B867" s="58" t="str">
        <f t="shared" si="105"/>
        <v/>
      </c>
      <c r="J867" s="24">
        <f t="array" ref="J867">IFERROR(INDEX(Attività!$F$2:$F$1000, MATCH(P867, IF(Attività!$B$2:$B$1000=A867, Attività!$C$2:$C$1000), 0)), "")</f>
        <v>0</v>
      </c>
      <c r="K867" s="57" t="str">
        <f t="shared" si="111"/>
        <v/>
      </c>
      <c r="N867" s="62" t="str">
        <f>IF(K867="","",VLOOKUP(K867,StatiLead[],2,FALSE))</f>
        <v/>
      </c>
      <c r="O867" s="63" t="str">
        <f t="shared" si="106"/>
        <v/>
      </c>
      <c r="P867" s="64">
        <f t="array" ref="P867">MAX(IF(Attività!$B$2:$B$1000=A867, Attività!$C$2:$C$1000))</f>
        <v>0</v>
      </c>
      <c r="Q867" s="64" t="str">
        <f t="shared" si="108"/>
        <v/>
      </c>
      <c r="R867" s="64">
        <f t="array" ref="R867">IFERROR(INDEX(Attività!$H$2:$H$1000, MATCH(P867, IF(Attività!$B$2:$B$1000=A867, Attività!$C$2:$C$1000), 0)), "")</f>
        <v>0</v>
      </c>
      <c r="S867" s="64" t="str">
        <f t="shared" si="107"/>
        <v/>
      </c>
      <c r="U867" s="58" t="str">
        <f t="shared" ca="1" si="109"/>
        <v/>
      </c>
      <c r="V867" s="57" t="str">
        <f t="shared" ca="1" si="110"/>
        <v/>
      </c>
    </row>
    <row r="868" spans="1:22" x14ac:dyDescent="0.25">
      <c r="A868" s="57" t="str">
        <f t="shared" si="104"/>
        <v/>
      </c>
      <c r="B868" s="58" t="str">
        <f t="shared" si="105"/>
        <v/>
      </c>
      <c r="J868" s="24">
        <f t="array" ref="J868">IFERROR(INDEX(Attività!$F$2:$F$1000, MATCH(P868, IF(Attività!$B$2:$B$1000=A868, Attività!$C$2:$C$1000), 0)), "")</f>
        <v>0</v>
      </c>
      <c r="K868" s="57" t="str">
        <f t="shared" si="111"/>
        <v/>
      </c>
      <c r="N868" s="62" t="str">
        <f>IF(K868="","",VLOOKUP(K868,StatiLead[],2,FALSE))</f>
        <v/>
      </c>
      <c r="O868" s="63" t="str">
        <f t="shared" si="106"/>
        <v/>
      </c>
      <c r="P868" s="64">
        <f t="array" ref="P868">MAX(IF(Attività!$B$2:$B$1000=A868, Attività!$C$2:$C$1000))</f>
        <v>0</v>
      </c>
      <c r="Q868" s="64" t="str">
        <f t="shared" si="108"/>
        <v/>
      </c>
      <c r="R868" s="64">
        <f t="array" ref="R868">IFERROR(INDEX(Attività!$H$2:$H$1000, MATCH(P868, IF(Attività!$B$2:$B$1000=A868, Attività!$C$2:$C$1000), 0)), "")</f>
        <v>0</v>
      </c>
      <c r="S868" s="64" t="str">
        <f t="shared" si="107"/>
        <v/>
      </c>
      <c r="U868" s="58" t="str">
        <f t="shared" ca="1" si="109"/>
        <v/>
      </c>
      <c r="V868" s="57" t="str">
        <f t="shared" ca="1" si="110"/>
        <v/>
      </c>
    </row>
    <row r="869" spans="1:22" x14ac:dyDescent="0.25">
      <c r="A869" s="57" t="str">
        <f t="shared" si="104"/>
        <v/>
      </c>
      <c r="B869" s="58" t="str">
        <f t="shared" si="105"/>
        <v/>
      </c>
      <c r="J869" s="24">
        <f t="array" ref="J869">IFERROR(INDEX(Attività!$F$2:$F$1000, MATCH(P869, IF(Attività!$B$2:$B$1000=A869, Attività!$C$2:$C$1000), 0)), "")</f>
        <v>0</v>
      </c>
      <c r="K869" s="57" t="str">
        <f t="shared" si="111"/>
        <v/>
      </c>
      <c r="N869" s="62" t="str">
        <f>IF(K869="","",VLOOKUP(K869,StatiLead[],2,FALSE))</f>
        <v/>
      </c>
      <c r="O869" s="63" t="str">
        <f t="shared" si="106"/>
        <v/>
      </c>
      <c r="P869" s="64">
        <f t="array" ref="P869">MAX(IF(Attività!$B$2:$B$1000=A869, Attività!$C$2:$C$1000))</f>
        <v>0</v>
      </c>
      <c r="Q869" s="64" t="str">
        <f t="shared" si="108"/>
        <v/>
      </c>
      <c r="R869" s="64">
        <f t="array" ref="R869">IFERROR(INDEX(Attività!$H$2:$H$1000, MATCH(P869, IF(Attività!$B$2:$B$1000=A869, Attività!$C$2:$C$1000), 0)), "")</f>
        <v>0</v>
      </c>
      <c r="S869" s="64" t="str">
        <f t="shared" si="107"/>
        <v/>
      </c>
      <c r="U869" s="58" t="str">
        <f t="shared" ca="1" si="109"/>
        <v/>
      </c>
      <c r="V869" s="57" t="str">
        <f t="shared" ca="1" si="110"/>
        <v/>
      </c>
    </row>
    <row r="870" spans="1:22" x14ac:dyDescent="0.25">
      <c r="A870" s="57" t="str">
        <f t="shared" si="104"/>
        <v/>
      </c>
      <c r="B870" s="58" t="str">
        <f t="shared" si="105"/>
        <v/>
      </c>
      <c r="J870" s="24">
        <f t="array" ref="J870">IFERROR(INDEX(Attività!$F$2:$F$1000, MATCH(P870, IF(Attività!$B$2:$B$1000=A870, Attività!$C$2:$C$1000), 0)), "")</f>
        <v>0</v>
      </c>
      <c r="K870" s="57" t="str">
        <f t="shared" si="111"/>
        <v/>
      </c>
      <c r="N870" s="62" t="str">
        <f>IF(K870="","",VLOOKUP(K870,StatiLead[],2,FALSE))</f>
        <v/>
      </c>
      <c r="O870" s="63" t="str">
        <f t="shared" si="106"/>
        <v/>
      </c>
      <c r="P870" s="64">
        <f t="array" ref="P870">MAX(IF(Attività!$B$2:$B$1000=A870, Attività!$C$2:$C$1000))</f>
        <v>0</v>
      </c>
      <c r="Q870" s="64" t="str">
        <f t="shared" si="108"/>
        <v/>
      </c>
      <c r="R870" s="64">
        <f t="array" ref="R870">IFERROR(INDEX(Attività!$H$2:$H$1000, MATCH(P870, IF(Attività!$B$2:$B$1000=A870, Attività!$C$2:$C$1000), 0)), "")</f>
        <v>0</v>
      </c>
      <c r="S870" s="64" t="str">
        <f t="shared" si="107"/>
        <v/>
      </c>
      <c r="U870" s="58" t="str">
        <f t="shared" ca="1" si="109"/>
        <v/>
      </c>
      <c r="V870" s="57" t="str">
        <f t="shared" ca="1" si="110"/>
        <v/>
      </c>
    </row>
    <row r="871" spans="1:22" x14ac:dyDescent="0.25">
      <c r="A871" s="57" t="str">
        <f t="shared" si="104"/>
        <v/>
      </c>
      <c r="B871" s="58" t="str">
        <f t="shared" si="105"/>
        <v/>
      </c>
      <c r="J871" s="24">
        <f t="array" ref="J871">IFERROR(INDEX(Attività!$F$2:$F$1000, MATCH(P871, IF(Attività!$B$2:$B$1000=A871, Attività!$C$2:$C$1000), 0)), "")</f>
        <v>0</v>
      </c>
      <c r="K871" s="57" t="str">
        <f t="shared" si="111"/>
        <v/>
      </c>
      <c r="N871" s="62" t="str">
        <f>IF(K871="","",VLOOKUP(K871,StatiLead[],2,FALSE))</f>
        <v/>
      </c>
      <c r="O871" s="63" t="str">
        <f t="shared" si="106"/>
        <v/>
      </c>
      <c r="P871" s="64">
        <f t="array" ref="P871">MAX(IF(Attività!$B$2:$B$1000=A871, Attività!$C$2:$C$1000))</f>
        <v>0</v>
      </c>
      <c r="Q871" s="64" t="str">
        <f t="shared" si="108"/>
        <v/>
      </c>
      <c r="R871" s="64">
        <f t="array" ref="R871">IFERROR(INDEX(Attività!$H$2:$H$1000, MATCH(P871, IF(Attività!$B$2:$B$1000=A871, Attività!$C$2:$C$1000), 0)), "")</f>
        <v>0</v>
      </c>
      <c r="S871" s="64" t="str">
        <f t="shared" si="107"/>
        <v/>
      </c>
      <c r="U871" s="58" t="str">
        <f t="shared" ca="1" si="109"/>
        <v/>
      </c>
      <c r="V871" s="57" t="str">
        <f t="shared" ca="1" si="110"/>
        <v/>
      </c>
    </row>
    <row r="872" spans="1:22" x14ac:dyDescent="0.25">
      <c r="A872" s="57" t="str">
        <f t="shared" si="104"/>
        <v/>
      </c>
      <c r="B872" s="58" t="str">
        <f t="shared" si="105"/>
        <v/>
      </c>
      <c r="J872" s="24">
        <f t="array" ref="J872">IFERROR(INDEX(Attività!$F$2:$F$1000, MATCH(P872, IF(Attività!$B$2:$B$1000=A872, Attività!$C$2:$C$1000), 0)), "")</f>
        <v>0</v>
      </c>
      <c r="K872" s="57" t="str">
        <f t="shared" si="111"/>
        <v/>
      </c>
      <c r="N872" s="62" t="str">
        <f>IF(K872="","",VLOOKUP(K872,StatiLead[],2,FALSE))</f>
        <v/>
      </c>
      <c r="O872" s="63" t="str">
        <f t="shared" si="106"/>
        <v/>
      </c>
      <c r="P872" s="64">
        <f t="array" ref="P872">MAX(IF(Attività!$B$2:$B$1000=A872, Attività!$C$2:$C$1000))</f>
        <v>0</v>
      </c>
      <c r="Q872" s="64" t="str">
        <f t="shared" si="108"/>
        <v/>
      </c>
      <c r="R872" s="64">
        <f t="array" ref="R872">IFERROR(INDEX(Attività!$H$2:$H$1000, MATCH(P872, IF(Attività!$B$2:$B$1000=A872, Attività!$C$2:$C$1000), 0)), "")</f>
        <v>0</v>
      </c>
      <c r="S872" s="64" t="str">
        <f t="shared" si="107"/>
        <v/>
      </c>
      <c r="U872" s="58" t="str">
        <f t="shared" ca="1" si="109"/>
        <v/>
      </c>
      <c r="V872" s="57" t="str">
        <f t="shared" ca="1" si="110"/>
        <v/>
      </c>
    </row>
    <row r="873" spans="1:22" x14ac:dyDescent="0.25">
      <c r="A873" s="57" t="str">
        <f t="shared" si="104"/>
        <v/>
      </c>
      <c r="B873" s="58" t="str">
        <f t="shared" si="105"/>
        <v/>
      </c>
      <c r="J873" s="24">
        <f t="array" ref="J873">IFERROR(INDEX(Attività!$F$2:$F$1000, MATCH(P873, IF(Attività!$B$2:$B$1000=A873, Attività!$C$2:$C$1000), 0)), "")</f>
        <v>0</v>
      </c>
      <c r="K873" s="57" t="str">
        <f t="shared" si="111"/>
        <v/>
      </c>
      <c r="N873" s="62" t="str">
        <f>IF(K873="","",VLOOKUP(K873,StatiLead[],2,FALSE))</f>
        <v/>
      </c>
      <c r="O873" s="63" t="str">
        <f t="shared" si="106"/>
        <v/>
      </c>
      <c r="P873" s="64">
        <f t="array" ref="P873">MAX(IF(Attività!$B$2:$B$1000=A873, Attività!$C$2:$C$1000))</f>
        <v>0</v>
      </c>
      <c r="Q873" s="64" t="str">
        <f t="shared" si="108"/>
        <v/>
      </c>
      <c r="R873" s="64">
        <f t="array" ref="R873">IFERROR(INDEX(Attività!$H$2:$H$1000, MATCH(P873, IF(Attività!$B$2:$B$1000=A873, Attività!$C$2:$C$1000), 0)), "")</f>
        <v>0</v>
      </c>
      <c r="S873" s="64" t="str">
        <f t="shared" si="107"/>
        <v/>
      </c>
      <c r="U873" s="58" t="str">
        <f t="shared" ca="1" si="109"/>
        <v/>
      </c>
      <c r="V873" s="57" t="str">
        <f t="shared" ca="1" si="110"/>
        <v/>
      </c>
    </row>
    <row r="874" spans="1:22" x14ac:dyDescent="0.25">
      <c r="A874" s="57" t="str">
        <f t="shared" si="104"/>
        <v/>
      </c>
      <c r="B874" s="58" t="str">
        <f t="shared" si="105"/>
        <v/>
      </c>
      <c r="J874" s="24">
        <f t="array" ref="J874">IFERROR(INDEX(Attività!$F$2:$F$1000, MATCH(P874, IF(Attività!$B$2:$B$1000=A874, Attività!$C$2:$C$1000), 0)), "")</f>
        <v>0</v>
      </c>
      <c r="K874" s="57" t="str">
        <f t="shared" si="111"/>
        <v/>
      </c>
      <c r="N874" s="62" t="str">
        <f>IF(K874="","",VLOOKUP(K874,StatiLead[],2,FALSE))</f>
        <v/>
      </c>
      <c r="O874" s="63" t="str">
        <f t="shared" si="106"/>
        <v/>
      </c>
      <c r="P874" s="64">
        <f t="array" ref="P874">MAX(IF(Attività!$B$2:$B$1000=A874, Attività!$C$2:$C$1000))</f>
        <v>0</v>
      </c>
      <c r="Q874" s="64" t="str">
        <f t="shared" si="108"/>
        <v/>
      </c>
      <c r="R874" s="64">
        <f t="array" ref="R874">IFERROR(INDEX(Attività!$H$2:$H$1000, MATCH(P874, IF(Attività!$B$2:$B$1000=A874, Attività!$C$2:$C$1000), 0)), "")</f>
        <v>0</v>
      </c>
      <c r="S874" s="64" t="str">
        <f t="shared" si="107"/>
        <v/>
      </c>
      <c r="U874" s="58" t="str">
        <f t="shared" ca="1" si="109"/>
        <v/>
      </c>
      <c r="V874" s="57" t="str">
        <f t="shared" ca="1" si="110"/>
        <v/>
      </c>
    </row>
    <row r="875" spans="1:22" x14ac:dyDescent="0.25">
      <c r="A875" s="57" t="str">
        <f t="shared" si="104"/>
        <v/>
      </c>
      <c r="B875" s="58" t="str">
        <f t="shared" si="105"/>
        <v/>
      </c>
      <c r="J875" s="24">
        <f t="array" ref="J875">IFERROR(INDEX(Attività!$F$2:$F$1000, MATCH(P875, IF(Attività!$B$2:$B$1000=A875, Attività!$C$2:$C$1000), 0)), "")</f>
        <v>0</v>
      </c>
      <c r="K875" s="57" t="str">
        <f t="shared" si="111"/>
        <v/>
      </c>
      <c r="N875" s="62" t="str">
        <f>IF(K875="","",VLOOKUP(K875,StatiLead[],2,FALSE))</f>
        <v/>
      </c>
      <c r="O875" s="63" t="str">
        <f t="shared" si="106"/>
        <v/>
      </c>
      <c r="P875" s="64">
        <f t="array" ref="P875">MAX(IF(Attività!$B$2:$B$1000=A875, Attività!$C$2:$C$1000))</f>
        <v>0</v>
      </c>
      <c r="Q875" s="64" t="str">
        <f t="shared" si="108"/>
        <v/>
      </c>
      <c r="R875" s="64">
        <f t="array" ref="R875">IFERROR(INDEX(Attività!$H$2:$H$1000, MATCH(P875, IF(Attività!$B$2:$B$1000=A875, Attività!$C$2:$C$1000), 0)), "")</f>
        <v>0</v>
      </c>
      <c r="S875" s="64" t="str">
        <f t="shared" si="107"/>
        <v/>
      </c>
      <c r="U875" s="58" t="str">
        <f t="shared" ca="1" si="109"/>
        <v/>
      </c>
      <c r="V875" s="57" t="str">
        <f t="shared" ca="1" si="110"/>
        <v/>
      </c>
    </row>
    <row r="876" spans="1:22" x14ac:dyDescent="0.25">
      <c r="A876" s="57" t="str">
        <f t="shared" si="104"/>
        <v/>
      </c>
      <c r="B876" s="58" t="str">
        <f t="shared" si="105"/>
        <v/>
      </c>
      <c r="J876" s="24">
        <f t="array" ref="J876">IFERROR(INDEX(Attività!$F$2:$F$1000, MATCH(P876, IF(Attività!$B$2:$B$1000=A876, Attività!$C$2:$C$1000), 0)), "")</f>
        <v>0</v>
      </c>
      <c r="K876" s="57" t="str">
        <f t="shared" si="111"/>
        <v/>
      </c>
      <c r="N876" s="62" t="str">
        <f>IF(K876="","",VLOOKUP(K876,StatiLead[],2,FALSE))</f>
        <v/>
      </c>
      <c r="O876" s="63" t="str">
        <f t="shared" si="106"/>
        <v/>
      </c>
      <c r="P876" s="64">
        <f t="array" ref="P876">MAX(IF(Attività!$B$2:$B$1000=A876, Attività!$C$2:$C$1000))</f>
        <v>0</v>
      </c>
      <c r="Q876" s="64" t="str">
        <f t="shared" si="108"/>
        <v/>
      </c>
      <c r="R876" s="64">
        <f t="array" ref="R876">IFERROR(INDEX(Attività!$H$2:$H$1000, MATCH(P876, IF(Attività!$B$2:$B$1000=A876, Attività!$C$2:$C$1000), 0)), "")</f>
        <v>0</v>
      </c>
      <c r="S876" s="64" t="str">
        <f t="shared" si="107"/>
        <v/>
      </c>
      <c r="U876" s="58" t="str">
        <f t="shared" ca="1" si="109"/>
        <v/>
      </c>
      <c r="V876" s="57" t="str">
        <f t="shared" ca="1" si="110"/>
        <v/>
      </c>
    </row>
    <row r="877" spans="1:22" x14ac:dyDescent="0.25">
      <c r="A877" s="57" t="str">
        <f t="shared" si="104"/>
        <v/>
      </c>
      <c r="B877" s="58" t="str">
        <f t="shared" si="105"/>
        <v/>
      </c>
      <c r="J877" s="24">
        <f t="array" ref="J877">IFERROR(INDEX(Attività!$F$2:$F$1000, MATCH(P877, IF(Attività!$B$2:$B$1000=A877, Attività!$C$2:$C$1000), 0)), "")</f>
        <v>0</v>
      </c>
      <c r="K877" s="57" t="str">
        <f t="shared" si="111"/>
        <v/>
      </c>
      <c r="N877" s="62" t="str">
        <f>IF(K877="","",VLOOKUP(K877,StatiLead[],2,FALSE))</f>
        <v/>
      </c>
      <c r="O877" s="63" t="str">
        <f t="shared" si="106"/>
        <v/>
      </c>
      <c r="P877" s="64">
        <f t="array" ref="P877">MAX(IF(Attività!$B$2:$B$1000=A877, Attività!$C$2:$C$1000))</f>
        <v>0</v>
      </c>
      <c r="Q877" s="64" t="str">
        <f t="shared" si="108"/>
        <v/>
      </c>
      <c r="R877" s="64">
        <f t="array" ref="R877">IFERROR(INDEX(Attività!$H$2:$H$1000, MATCH(P877, IF(Attività!$B$2:$B$1000=A877, Attività!$C$2:$C$1000), 0)), "")</f>
        <v>0</v>
      </c>
      <c r="S877" s="64" t="str">
        <f t="shared" si="107"/>
        <v/>
      </c>
      <c r="U877" s="58" t="str">
        <f t="shared" ca="1" si="109"/>
        <v/>
      </c>
      <c r="V877" s="57" t="str">
        <f t="shared" ca="1" si="110"/>
        <v/>
      </c>
    </row>
    <row r="878" spans="1:22" x14ac:dyDescent="0.25">
      <c r="A878" s="57" t="str">
        <f t="shared" si="104"/>
        <v/>
      </c>
      <c r="B878" s="58" t="str">
        <f t="shared" si="105"/>
        <v/>
      </c>
      <c r="J878" s="24">
        <f t="array" ref="J878">IFERROR(INDEX(Attività!$F$2:$F$1000, MATCH(P878, IF(Attività!$B$2:$B$1000=A878, Attività!$C$2:$C$1000), 0)), "")</f>
        <v>0</v>
      </c>
      <c r="K878" s="57" t="str">
        <f t="shared" si="111"/>
        <v/>
      </c>
      <c r="N878" s="62" t="str">
        <f>IF(K878="","",VLOOKUP(K878,StatiLead[],2,FALSE))</f>
        <v/>
      </c>
      <c r="O878" s="63" t="str">
        <f t="shared" si="106"/>
        <v/>
      </c>
      <c r="P878" s="64">
        <f t="array" ref="P878">MAX(IF(Attività!$B$2:$B$1000=A878, Attività!$C$2:$C$1000))</f>
        <v>0</v>
      </c>
      <c r="Q878" s="64" t="str">
        <f t="shared" si="108"/>
        <v/>
      </c>
      <c r="R878" s="64">
        <f t="array" ref="R878">IFERROR(INDEX(Attività!$H$2:$H$1000, MATCH(P878, IF(Attività!$B$2:$B$1000=A878, Attività!$C$2:$C$1000), 0)), "")</f>
        <v>0</v>
      </c>
      <c r="S878" s="64" t="str">
        <f t="shared" si="107"/>
        <v/>
      </c>
      <c r="U878" s="58" t="str">
        <f t="shared" ca="1" si="109"/>
        <v/>
      </c>
      <c r="V878" s="57" t="str">
        <f t="shared" ca="1" si="110"/>
        <v/>
      </c>
    </row>
    <row r="879" spans="1:22" x14ac:dyDescent="0.25">
      <c r="A879" s="57" t="str">
        <f t="shared" si="104"/>
        <v/>
      </c>
      <c r="B879" s="58" t="str">
        <f t="shared" si="105"/>
        <v/>
      </c>
      <c r="J879" s="24">
        <f t="array" ref="J879">IFERROR(INDEX(Attività!$F$2:$F$1000, MATCH(P879, IF(Attività!$B$2:$B$1000=A879, Attività!$C$2:$C$1000), 0)), "")</f>
        <v>0</v>
      </c>
      <c r="K879" s="57" t="str">
        <f t="shared" si="111"/>
        <v/>
      </c>
      <c r="N879" s="62" t="str">
        <f>IF(K879="","",VLOOKUP(K879,StatiLead[],2,FALSE))</f>
        <v/>
      </c>
      <c r="O879" s="63" t="str">
        <f t="shared" si="106"/>
        <v/>
      </c>
      <c r="P879" s="64">
        <f t="array" ref="P879">MAX(IF(Attività!$B$2:$B$1000=A879, Attività!$C$2:$C$1000))</f>
        <v>0</v>
      </c>
      <c r="Q879" s="64" t="str">
        <f t="shared" si="108"/>
        <v/>
      </c>
      <c r="R879" s="64">
        <f t="array" ref="R879">IFERROR(INDEX(Attività!$H$2:$H$1000, MATCH(P879, IF(Attività!$B$2:$B$1000=A879, Attività!$C$2:$C$1000), 0)), "")</f>
        <v>0</v>
      </c>
      <c r="S879" s="64" t="str">
        <f t="shared" si="107"/>
        <v/>
      </c>
      <c r="U879" s="58" t="str">
        <f t="shared" ca="1" si="109"/>
        <v/>
      </c>
      <c r="V879" s="57" t="str">
        <f t="shared" ca="1" si="110"/>
        <v/>
      </c>
    </row>
    <row r="880" spans="1:22" x14ac:dyDescent="0.25">
      <c r="A880" s="57" t="str">
        <f t="shared" si="104"/>
        <v/>
      </c>
      <c r="B880" s="58" t="str">
        <f t="shared" si="105"/>
        <v/>
      </c>
      <c r="J880" s="24">
        <f t="array" ref="J880">IFERROR(INDEX(Attività!$F$2:$F$1000, MATCH(P880, IF(Attività!$B$2:$B$1000=A880, Attività!$C$2:$C$1000), 0)), "")</f>
        <v>0</v>
      </c>
      <c r="K880" s="57" t="str">
        <f t="shared" si="111"/>
        <v/>
      </c>
      <c r="N880" s="62" t="str">
        <f>IF(K880="","",VLOOKUP(K880,StatiLead[],2,FALSE))</f>
        <v/>
      </c>
      <c r="O880" s="63" t="str">
        <f t="shared" si="106"/>
        <v/>
      </c>
      <c r="P880" s="64">
        <f t="array" ref="P880">MAX(IF(Attività!$B$2:$B$1000=A880, Attività!$C$2:$C$1000))</f>
        <v>0</v>
      </c>
      <c r="Q880" s="64" t="str">
        <f t="shared" si="108"/>
        <v/>
      </c>
      <c r="R880" s="64">
        <f t="array" ref="R880">IFERROR(INDEX(Attività!$H$2:$H$1000, MATCH(P880, IF(Attività!$B$2:$B$1000=A880, Attività!$C$2:$C$1000), 0)), "")</f>
        <v>0</v>
      </c>
      <c r="S880" s="64" t="str">
        <f t="shared" si="107"/>
        <v/>
      </c>
      <c r="U880" s="58" t="str">
        <f t="shared" ca="1" si="109"/>
        <v/>
      </c>
      <c r="V880" s="57" t="str">
        <f t="shared" ca="1" si="110"/>
        <v/>
      </c>
    </row>
    <row r="881" spans="1:22" x14ac:dyDescent="0.25">
      <c r="A881" s="57" t="str">
        <f t="shared" si="104"/>
        <v/>
      </c>
      <c r="B881" s="58" t="str">
        <f t="shared" si="105"/>
        <v/>
      </c>
      <c r="J881" s="24">
        <f t="array" ref="J881">IFERROR(INDEX(Attività!$F$2:$F$1000, MATCH(P881, IF(Attività!$B$2:$B$1000=A881, Attività!$C$2:$C$1000), 0)), "")</f>
        <v>0</v>
      </c>
      <c r="K881" s="57" t="str">
        <f t="shared" si="111"/>
        <v/>
      </c>
      <c r="N881" s="62" t="str">
        <f>IF(K881="","",VLOOKUP(K881,StatiLead[],2,FALSE))</f>
        <v/>
      </c>
      <c r="O881" s="63" t="str">
        <f t="shared" si="106"/>
        <v/>
      </c>
      <c r="P881" s="64">
        <f t="array" ref="P881">MAX(IF(Attività!$B$2:$B$1000=A881, Attività!$C$2:$C$1000))</f>
        <v>0</v>
      </c>
      <c r="Q881" s="64" t="str">
        <f t="shared" si="108"/>
        <v/>
      </c>
      <c r="R881" s="64">
        <f t="array" ref="R881">IFERROR(INDEX(Attività!$H$2:$H$1000, MATCH(P881, IF(Attività!$B$2:$B$1000=A881, Attività!$C$2:$C$1000), 0)), "")</f>
        <v>0</v>
      </c>
      <c r="S881" s="64" t="str">
        <f t="shared" si="107"/>
        <v/>
      </c>
      <c r="U881" s="58" t="str">
        <f t="shared" ca="1" si="109"/>
        <v/>
      </c>
      <c r="V881" s="57" t="str">
        <f t="shared" ca="1" si="110"/>
        <v/>
      </c>
    </row>
    <row r="882" spans="1:22" x14ac:dyDescent="0.25">
      <c r="A882" s="57" t="str">
        <f t="shared" si="104"/>
        <v/>
      </c>
      <c r="B882" s="58" t="str">
        <f t="shared" si="105"/>
        <v/>
      </c>
      <c r="J882" s="24">
        <f t="array" ref="J882">IFERROR(INDEX(Attività!$F$2:$F$1000, MATCH(P882, IF(Attività!$B$2:$B$1000=A882, Attività!$C$2:$C$1000), 0)), "")</f>
        <v>0</v>
      </c>
      <c r="K882" s="57" t="str">
        <f t="shared" si="111"/>
        <v/>
      </c>
      <c r="N882" s="62" t="str">
        <f>IF(K882="","",VLOOKUP(K882,StatiLead[],2,FALSE))</f>
        <v/>
      </c>
      <c r="O882" s="63" t="str">
        <f t="shared" si="106"/>
        <v/>
      </c>
      <c r="P882" s="64">
        <f t="array" ref="P882">MAX(IF(Attività!$B$2:$B$1000=A882, Attività!$C$2:$C$1000))</f>
        <v>0</v>
      </c>
      <c r="Q882" s="64" t="str">
        <f t="shared" si="108"/>
        <v/>
      </c>
      <c r="R882" s="64">
        <f t="array" ref="R882">IFERROR(INDEX(Attività!$H$2:$H$1000, MATCH(P882, IF(Attività!$B$2:$B$1000=A882, Attività!$C$2:$C$1000), 0)), "")</f>
        <v>0</v>
      </c>
      <c r="S882" s="64" t="str">
        <f t="shared" si="107"/>
        <v/>
      </c>
      <c r="U882" s="58" t="str">
        <f t="shared" ca="1" si="109"/>
        <v/>
      </c>
      <c r="V882" s="57" t="str">
        <f t="shared" ca="1" si="110"/>
        <v/>
      </c>
    </row>
    <row r="883" spans="1:22" x14ac:dyDescent="0.25">
      <c r="A883" s="57" t="str">
        <f t="shared" si="104"/>
        <v/>
      </c>
      <c r="B883" s="58" t="str">
        <f t="shared" si="105"/>
        <v/>
      </c>
      <c r="J883" s="24">
        <f t="array" ref="J883">IFERROR(INDEX(Attività!$F$2:$F$1000, MATCH(P883, IF(Attività!$B$2:$B$1000=A883, Attività!$C$2:$C$1000), 0)), "")</f>
        <v>0</v>
      </c>
      <c r="K883" s="57" t="str">
        <f t="shared" si="111"/>
        <v/>
      </c>
      <c r="N883" s="62" t="str">
        <f>IF(K883="","",VLOOKUP(K883,StatiLead[],2,FALSE))</f>
        <v/>
      </c>
      <c r="O883" s="63" t="str">
        <f t="shared" si="106"/>
        <v/>
      </c>
      <c r="P883" s="64">
        <f t="array" ref="P883">MAX(IF(Attività!$B$2:$B$1000=A883, Attività!$C$2:$C$1000))</f>
        <v>0</v>
      </c>
      <c r="Q883" s="64" t="str">
        <f t="shared" si="108"/>
        <v/>
      </c>
      <c r="R883" s="64">
        <f t="array" ref="R883">IFERROR(INDEX(Attività!$H$2:$H$1000, MATCH(P883, IF(Attività!$B$2:$B$1000=A883, Attività!$C$2:$C$1000), 0)), "")</f>
        <v>0</v>
      </c>
      <c r="S883" s="64" t="str">
        <f t="shared" si="107"/>
        <v/>
      </c>
      <c r="U883" s="58" t="str">
        <f t="shared" ca="1" si="109"/>
        <v/>
      </c>
      <c r="V883" s="57" t="str">
        <f t="shared" ca="1" si="110"/>
        <v/>
      </c>
    </row>
    <row r="884" spans="1:22" x14ac:dyDescent="0.25">
      <c r="A884" s="57" t="str">
        <f t="shared" si="104"/>
        <v/>
      </c>
      <c r="B884" s="58" t="str">
        <f t="shared" si="105"/>
        <v/>
      </c>
      <c r="J884" s="24">
        <f t="array" ref="J884">IFERROR(INDEX(Attività!$F$2:$F$1000, MATCH(P884, IF(Attività!$B$2:$B$1000=A884, Attività!$C$2:$C$1000), 0)), "")</f>
        <v>0</v>
      </c>
      <c r="K884" s="57" t="str">
        <f t="shared" si="111"/>
        <v/>
      </c>
      <c r="N884" s="62" t="str">
        <f>IF(K884="","",VLOOKUP(K884,StatiLead[],2,FALSE))</f>
        <v/>
      </c>
      <c r="O884" s="63" t="str">
        <f t="shared" si="106"/>
        <v/>
      </c>
      <c r="P884" s="64">
        <f t="array" ref="P884">MAX(IF(Attività!$B$2:$B$1000=A884, Attività!$C$2:$C$1000))</f>
        <v>0</v>
      </c>
      <c r="Q884" s="64" t="str">
        <f t="shared" si="108"/>
        <v/>
      </c>
      <c r="R884" s="64">
        <f t="array" ref="R884">IFERROR(INDEX(Attività!$H$2:$H$1000, MATCH(P884, IF(Attività!$B$2:$B$1000=A884, Attività!$C$2:$C$1000), 0)), "")</f>
        <v>0</v>
      </c>
      <c r="S884" s="64" t="str">
        <f t="shared" si="107"/>
        <v/>
      </c>
      <c r="U884" s="58" t="str">
        <f t="shared" ca="1" si="109"/>
        <v/>
      </c>
      <c r="V884" s="57" t="str">
        <f t="shared" ca="1" si="110"/>
        <v/>
      </c>
    </row>
    <row r="885" spans="1:22" x14ac:dyDescent="0.25">
      <c r="A885" s="57" t="str">
        <f t="shared" si="104"/>
        <v/>
      </c>
      <c r="B885" s="58" t="str">
        <f t="shared" si="105"/>
        <v/>
      </c>
      <c r="J885" s="24">
        <f t="array" ref="J885">IFERROR(INDEX(Attività!$F$2:$F$1000, MATCH(P885, IF(Attività!$B$2:$B$1000=A885, Attività!$C$2:$C$1000), 0)), "")</f>
        <v>0</v>
      </c>
      <c r="K885" s="57" t="str">
        <f t="shared" si="111"/>
        <v/>
      </c>
      <c r="N885" s="62" t="str">
        <f>IF(K885="","",VLOOKUP(K885,StatiLead[],2,FALSE))</f>
        <v/>
      </c>
      <c r="O885" s="63" t="str">
        <f t="shared" si="106"/>
        <v/>
      </c>
      <c r="P885" s="64">
        <f t="array" ref="P885">MAX(IF(Attività!$B$2:$B$1000=A885, Attività!$C$2:$C$1000))</f>
        <v>0</v>
      </c>
      <c r="Q885" s="64" t="str">
        <f t="shared" si="108"/>
        <v/>
      </c>
      <c r="R885" s="64">
        <f t="array" ref="R885">IFERROR(INDEX(Attività!$H$2:$H$1000, MATCH(P885, IF(Attività!$B$2:$B$1000=A885, Attività!$C$2:$C$1000), 0)), "")</f>
        <v>0</v>
      </c>
      <c r="S885" s="64" t="str">
        <f t="shared" si="107"/>
        <v/>
      </c>
      <c r="U885" s="58" t="str">
        <f t="shared" ca="1" si="109"/>
        <v/>
      </c>
      <c r="V885" s="57" t="str">
        <f t="shared" ca="1" si="110"/>
        <v/>
      </c>
    </row>
    <row r="886" spans="1:22" x14ac:dyDescent="0.25">
      <c r="A886" s="57" t="str">
        <f t="shared" si="104"/>
        <v/>
      </c>
      <c r="B886" s="58" t="str">
        <f t="shared" si="105"/>
        <v/>
      </c>
      <c r="J886" s="24">
        <f t="array" ref="J886">IFERROR(INDEX(Attività!$F$2:$F$1000, MATCH(P886, IF(Attività!$B$2:$B$1000=A886, Attività!$C$2:$C$1000), 0)), "")</f>
        <v>0</v>
      </c>
      <c r="K886" s="57" t="str">
        <f t="shared" si="111"/>
        <v/>
      </c>
      <c r="N886" s="62" t="str">
        <f>IF(K886="","",VLOOKUP(K886,StatiLead[],2,FALSE))</f>
        <v/>
      </c>
      <c r="O886" s="63" t="str">
        <f t="shared" si="106"/>
        <v/>
      </c>
      <c r="P886" s="64">
        <f t="array" ref="P886">MAX(IF(Attività!$B$2:$B$1000=A886, Attività!$C$2:$C$1000))</f>
        <v>0</v>
      </c>
      <c r="Q886" s="64" t="str">
        <f t="shared" si="108"/>
        <v/>
      </c>
      <c r="R886" s="64">
        <f t="array" ref="R886">IFERROR(INDEX(Attività!$H$2:$H$1000, MATCH(P886, IF(Attività!$B$2:$B$1000=A886, Attività!$C$2:$C$1000), 0)), "")</f>
        <v>0</v>
      </c>
      <c r="S886" s="64" t="str">
        <f t="shared" si="107"/>
        <v/>
      </c>
      <c r="U886" s="58" t="str">
        <f t="shared" ca="1" si="109"/>
        <v/>
      </c>
      <c r="V886" s="57" t="str">
        <f t="shared" ca="1" si="110"/>
        <v/>
      </c>
    </row>
    <row r="887" spans="1:22" x14ac:dyDescent="0.25">
      <c r="A887" s="57" t="str">
        <f t="shared" si="104"/>
        <v/>
      </c>
      <c r="B887" s="58" t="str">
        <f t="shared" si="105"/>
        <v/>
      </c>
      <c r="J887" s="24">
        <f t="array" ref="J887">IFERROR(INDEX(Attività!$F$2:$F$1000, MATCH(P887, IF(Attività!$B$2:$B$1000=A887, Attività!$C$2:$C$1000), 0)), "")</f>
        <v>0</v>
      </c>
      <c r="K887" s="57" t="str">
        <f t="shared" si="111"/>
        <v/>
      </c>
      <c r="N887" s="62" t="str">
        <f>IF(K887="","",VLOOKUP(K887,StatiLead[],2,FALSE))</f>
        <v/>
      </c>
      <c r="O887" s="63" t="str">
        <f t="shared" si="106"/>
        <v/>
      </c>
      <c r="P887" s="64">
        <f t="array" ref="P887">MAX(IF(Attività!$B$2:$B$1000=A887, Attività!$C$2:$C$1000))</f>
        <v>0</v>
      </c>
      <c r="Q887" s="64" t="str">
        <f t="shared" si="108"/>
        <v/>
      </c>
      <c r="R887" s="64">
        <f t="array" ref="R887">IFERROR(INDEX(Attività!$H$2:$H$1000, MATCH(P887, IF(Attività!$B$2:$B$1000=A887, Attività!$C$2:$C$1000), 0)), "")</f>
        <v>0</v>
      </c>
      <c r="S887" s="64" t="str">
        <f t="shared" si="107"/>
        <v/>
      </c>
      <c r="U887" s="58" t="str">
        <f t="shared" ca="1" si="109"/>
        <v/>
      </c>
      <c r="V887" s="57" t="str">
        <f t="shared" ca="1" si="110"/>
        <v/>
      </c>
    </row>
    <row r="888" spans="1:22" x14ac:dyDescent="0.25">
      <c r="A888" s="57" t="str">
        <f t="shared" si="104"/>
        <v/>
      </c>
      <c r="B888" s="58" t="str">
        <f t="shared" si="105"/>
        <v/>
      </c>
      <c r="J888" s="24">
        <f t="array" ref="J888">IFERROR(INDEX(Attività!$F$2:$F$1000, MATCH(P888, IF(Attività!$B$2:$B$1000=A888, Attività!$C$2:$C$1000), 0)), "")</f>
        <v>0</v>
      </c>
      <c r="K888" s="57" t="str">
        <f t="shared" si="111"/>
        <v/>
      </c>
      <c r="N888" s="62" t="str">
        <f>IF(K888="","",VLOOKUP(K888,StatiLead[],2,FALSE))</f>
        <v/>
      </c>
      <c r="O888" s="63" t="str">
        <f t="shared" si="106"/>
        <v/>
      </c>
      <c r="P888" s="64">
        <f t="array" ref="P888">MAX(IF(Attività!$B$2:$B$1000=A888, Attività!$C$2:$C$1000))</f>
        <v>0</v>
      </c>
      <c r="Q888" s="64" t="str">
        <f t="shared" si="108"/>
        <v/>
      </c>
      <c r="R888" s="64">
        <f t="array" ref="R888">IFERROR(INDEX(Attività!$H$2:$H$1000, MATCH(P888, IF(Attività!$B$2:$B$1000=A888, Attività!$C$2:$C$1000), 0)), "")</f>
        <v>0</v>
      </c>
      <c r="S888" s="64" t="str">
        <f t="shared" si="107"/>
        <v/>
      </c>
      <c r="U888" s="58" t="str">
        <f t="shared" ca="1" si="109"/>
        <v/>
      </c>
      <c r="V888" s="57" t="str">
        <f t="shared" ca="1" si="110"/>
        <v/>
      </c>
    </row>
    <row r="889" spans="1:22" x14ac:dyDescent="0.25">
      <c r="A889" s="57" t="str">
        <f t="shared" si="104"/>
        <v/>
      </c>
      <c r="B889" s="58" t="str">
        <f t="shared" si="105"/>
        <v/>
      </c>
      <c r="J889" s="24">
        <f t="array" ref="J889">IFERROR(INDEX(Attività!$F$2:$F$1000, MATCH(P889, IF(Attività!$B$2:$B$1000=A889, Attività!$C$2:$C$1000), 0)), "")</f>
        <v>0</v>
      </c>
      <c r="K889" s="57" t="str">
        <f t="shared" si="111"/>
        <v/>
      </c>
      <c r="N889" s="62" t="str">
        <f>IF(K889="","",VLOOKUP(K889,StatiLead[],2,FALSE))</f>
        <v/>
      </c>
      <c r="O889" s="63" t="str">
        <f t="shared" si="106"/>
        <v/>
      </c>
      <c r="P889" s="64">
        <f t="array" ref="P889">MAX(IF(Attività!$B$2:$B$1000=A889, Attività!$C$2:$C$1000))</f>
        <v>0</v>
      </c>
      <c r="Q889" s="64" t="str">
        <f t="shared" si="108"/>
        <v/>
      </c>
      <c r="R889" s="64">
        <f t="array" ref="R889">IFERROR(INDEX(Attività!$H$2:$H$1000, MATCH(P889, IF(Attività!$B$2:$B$1000=A889, Attività!$C$2:$C$1000), 0)), "")</f>
        <v>0</v>
      </c>
      <c r="S889" s="64" t="str">
        <f t="shared" si="107"/>
        <v/>
      </c>
      <c r="U889" s="58" t="str">
        <f t="shared" ca="1" si="109"/>
        <v/>
      </c>
      <c r="V889" s="57" t="str">
        <f t="shared" ca="1" si="110"/>
        <v/>
      </c>
    </row>
    <row r="890" spans="1:22" x14ac:dyDescent="0.25">
      <c r="A890" s="57" t="str">
        <f t="shared" si="104"/>
        <v/>
      </c>
      <c r="B890" s="58" t="str">
        <f t="shared" si="105"/>
        <v/>
      </c>
      <c r="J890" s="24">
        <f t="array" ref="J890">IFERROR(INDEX(Attività!$F$2:$F$1000, MATCH(P890, IF(Attività!$B$2:$B$1000=A890, Attività!$C$2:$C$1000), 0)), "")</f>
        <v>0</v>
      </c>
      <c r="K890" s="57" t="str">
        <f t="shared" si="111"/>
        <v/>
      </c>
      <c r="N890" s="62" t="str">
        <f>IF(K890="","",VLOOKUP(K890,StatiLead[],2,FALSE))</f>
        <v/>
      </c>
      <c r="O890" s="63" t="str">
        <f t="shared" si="106"/>
        <v/>
      </c>
      <c r="P890" s="64">
        <f t="array" ref="P890">MAX(IF(Attività!$B$2:$B$1000=A890, Attività!$C$2:$C$1000))</f>
        <v>0</v>
      </c>
      <c r="Q890" s="64" t="str">
        <f t="shared" si="108"/>
        <v/>
      </c>
      <c r="R890" s="64">
        <f t="array" ref="R890">IFERROR(INDEX(Attività!$H$2:$H$1000, MATCH(P890, IF(Attività!$B$2:$B$1000=A890, Attività!$C$2:$C$1000), 0)), "")</f>
        <v>0</v>
      </c>
      <c r="S890" s="64" t="str">
        <f t="shared" si="107"/>
        <v/>
      </c>
      <c r="U890" s="58" t="str">
        <f t="shared" ca="1" si="109"/>
        <v/>
      </c>
      <c r="V890" s="57" t="str">
        <f t="shared" ca="1" si="110"/>
        <v/>
      </c>
    </row>
    <row r="891" spans="1:22" x14ac:dyDescent="0.25">
      <c r="A891" s="57" t="str">
        <f t="shared" si="104"/>
        <v/>
      </c>
      <c r="B891" s="58" t="str">
        <f t="shared" si="105"/>
        <v/>
      </c>
      <c r="J891" s="24">
        <f t="array" ref="J891">IFERROR(INDEX(Attività!$F$2:$F$1000, MATCH(P891, IF(Attività!$B$2:$B$1000=A891, Attività!$C$2:$C$1000), 0)), "")</f>
        <v>0</v>
      </c>
      <c r="K891" s="57" t="str">
        <f t="shared" si="111"/>
        <v/>
      </c>
      <c r="N891" s="62" t="str">
        <f>IF(K891="","",VLOOKUP(K891,StatiLead[],2,FALSE))</f>
        <v/>
      </c>
      <c r="O891" s="63" t="str">
        <f t="shared" si="106"/>
        <v/>
      </c>
      <c r="P891" s="64">
        <f t="array" ref="P891">MAX(IF(Attività!$B$2:$B$1000=A891, Attività!$C$2:$C$1000))</f>
        <v>0</v>
      </c>
      <c r="Q891" s="64" t="str">
        <f t="shared" si="108"/>
        <v/>
      </c>
      <c r="R891" s="64">
        <f t="array" ref="R891">IFERROR(INDEX(Attività!$H$2:$H$1000, MATCH(P891, IF(Attività!$B$2:$B$1000=A891, Attività!$C$2:$C$1000), 0)), "")</f>
        <v>0</v>
      </c>
      <c r="S891" s="64" t="str">
        <f t="shared" si="107"/>
        <v/>
      </c>
      <c r="U891" s="58" t="str">
        <f t="shared" ca="1" si="109"/>
        <v/>
      </c>
      <c r="V891" s="57" t="str">
        <f t="shared" ca="1" si="110"/>
        <v/>
      </c>
    </row>
    <row r="892" spans="1:22" x14ac:dyDescent="0.25">
      <c r="A892" s="57" t="str">
        <f t="shared" si="104"/>
        <v/>
      </c>
      <c r="B892" s="58" t="str">
        <f t="shared" si="105"/>
        <v/>
      </c>
      <c r="J892" s="24">
        <f t="array" ref="J892">IFERROR(INDEX(Attività!$F$2:$F$1000, MATCH(P892, IF(Attività!$B$2:$B$1000=A892, Attività!$C$2:$C$1000), 0)), "")</f>
        <v>0</v>
      </c>
      <c r="K892" s="57" t="str">
        <f t="shared" si="111"/>
        <v/>
      </c>
      <c r="N892" s="62" t="str">
        <f>IF(K892="","",VLOOKUP(K892,StatiLead[],2,FALSE))</f>
        <v/>
      </c>
      <c r="O892" s="63" t="str">
        <f t="shared" si="106"/>
        <v/>
      </c>
      <c r="P892" s="64">
        <f t="array" ref="P892">MAX(IF(Attività!$B$2:$B$1000=A892, Attività!$C$2:$C$1000))</f>
        <v>0</v>
      </c>
      <c r="Q892" s="64" t="str">
        <f t="shared" si="108"/>
        <v/>
      </c>
      <c r="R892" s="64">
        <f t="array" ref="R892">IFERROR(INDEX(Attività!$H$2:$H$1000, MATCH(P892, IF(Attività!$B$2:$B$1000=A892, Attività!$C$2:$C$1000), 0)), "")</f>
        <v>0</v>
      </c>
      <c r="S892" s="64" t="str">
        <f t="shared" si="107"/>
        <v/>
      </c>
      <c r="U892" s="58" t="str">
        <f t="shared" ca="1" si="109"/>
        <v/>
      </c>
      <c r="V892" s="57" t="str">
        <f t="shared" ca="1" si="110"/>
        <v/>
      </c>
    </row>
    <row r="893" spans="1:22" x14ac:dyDescent="0.25">
      <c r="A893" s="57" t="str">
        <f t="shared" si="104"/>
        <v/>
      </c>
      <c r="B893" s="58" t="str">
        <f t="shared" si="105"/>
        <v/>
      </c>
      <c r="J893" s="24">
        <f t="array" ref="J893">IFERROR(INDEX(Attività!$F$2:$F$1000, MATCH(P893, IF(Attività!$B$2:$B$1000=A893, Attività!$C$2:$C$1000), 0)), "")</f>
        <v>0</v>
      </c>
      <c r="K893" s="57" t="str">
        <f t="shared" si="111"/>
        <v/>
      </c>
      <c r="N893" s="62" t="str">
        <f>IF(K893="","",VLOOKUP(K893,StatiLead[],2,FALSE))</f>
        <v/>
      </c>
      <c r="O893" s="63" t="str">
        <f t="shared" si="106"/>
        <v/>
      </c>
      <c r="P893" s="64">
        <f t="array" ref="P893">MAX(IF(Attività!$B$2:$B$1000=A893, Attività!$C$2:$C$1000))</f>
        <v>0</v>
      </c>
      <c r="Q893" s="64" t="str">
        <f t="shared" si="108"/>
        <v/>
      </c>
      <c r="R893" s="64">
        <f t="array" ref="R893">IFERROR(INDEX(Attività!$H$2:$H$1000, MATCH(P893, IF(Attività!$B$2:$B$1000=A893, Attività!$C$2:$C$1000), 0)), "")</f>
        <v>0</v>
      </c>
      <c r="S893" s="64" t="str">
        <f t="shared" si="107"/>
        <v/>
      </c>
      <c r="U893" s="58" t="str">
        <f t="shared" ca="1" si="109"/>
        <v/>
      </c>
      <c r="V893" s="57" t="str">
        <f t="shared" ca="1" si="110"/>
        <v/>
      </c>
    </row>
    <row r="894" spans="1:22" x14ac:dyDescent="0.25">
      <c r="A894" s="57" t="str">
        <f t="shared" si="104"/>
        <v/>
      </c>
      <c r="B894" s="58" t="str">
        <f t="shared" si="105"/>
        <v/>
      </c>
      <c r="J894" s="24">
        <f t="array" ref="J894">IFERROR(INDEX(Attività!$F$2:$F$1000, MATCH(P894, IF(Attività!$B$2:$B$1000=A894, Attività!$C$2:$C$1000), 0)), "")</f>
        <v>0</v>
      </c>
      <c r="K894" s="57" t="str">
        <f t="shared" si="111"/>
        <v/>
      </c>
      <c r="N894" s="62" t="str">
        <f>IF(K894="","",VLOOKUP(K894,StatiLead[],2,FALSE))</f>
        <v/>
      </c>
      <c r="O894" s="63" t="str">
        <f t="shared" si="106"/>
        <v/>
      </c>
      <c r="P894" s="64">
        <f t="array" ref="P894">MAX(IF(Attività!$B$2:$B$1000=A894, Attività!$C$2:$C$1000))</f>
        <v>0</v>
      </c>
      <c r="Q894" s="64" t="str">
        <f t="shared" si="108"/>
        <v/>
      </c>
      <c r="R894" s="64">
        <f t="array" ref="R894">IFERROR(INDEX(Attività!$H$2:$H$1000, MATCH(P894, IF(Attività!$B$2:$B$1000=A894, Attività!$C$2:$C$1000), 0)), "")</f>
        <v>0</v>
      </c>
      <c r="S894" s="64" t="str">
        <f t="shared" si="107"/>
        <v/>
      </c>
      <c r="U894" s="58" t="str">
        <f t="shared" ca="1" si="109"/>
        <v/>
      </c>
      <c r="V894" s="57" t="str">
        <f t="shared" ca="1" si="110"/>
        <v/>
      </c>
    </row>
    <row r="895" spans="1:22" x14ac:dyDescent="0.25">
      <c r="A895" s="57" t="str">
        <f t="shared" si="104"/>
        <v/>
      </c>
      <c r="B895" s="58" t="str">
        <f t="shared" si="105"/>
        <v/>
      </c>
      <c r="J895" s="24">
        <f t="array" ref="J895">IFERROR(INDEX(Attività!$F$2:$F$1000, MATCH(P895, IF(Attività!$B$2:$B$1000=A895, Attività!$C$2:$C$1000), 0)), "")</f>
        <v>0</v>
      </c>
      <c r="K895" s="57" t="str">
        <f t="shared" si="111"/>
        <v/>
      </c>
      <c r="N895" s="62" t="str">
        <f>IF(K895="","",VLOOKUP(K895,StatiLead[],2,FALSE))</f>
        <v/>
      </c>
      <c r="O895" s="63" t="str">
        <f t="shared" si="106"/>
        <v/>
      </c>
      <c r="P895" s="64">
        <f t="array" ref="P895">MAX(IF(Attività!$B$2:$B$1000=A895, Attività!$C$2:$C$1000))</f>
        <v>0</v>
      </c>
      <c r="Q895" s="64" t="str">
        <f t="shared" si="108"/>
        <v/>
      </c>
      <c r="R895" s="64">
        <f t="array" ref="R895">IFERROR(INDEX(Attività!$H$2:$H$1000, MATCH(P895, IF(Attività!$B$2:$B$1000=A895, Attività!$C$2:$C$1000), 0)), "")</f>
        <v>0</v>
      </c>
      <c r="S895" s="64" t="str">
        <f t="shared" si="107"/>
        <v/>
      </c>
      <c r="U895" s="58" t="str">
        <f t="shared" ca="1" si="109"/>
        <v/>
      </c>
      <c r="V895" s="57" t="str">
        <f t="shared" ca="1" si="110"/>
        <v/>
      </c>
    </row>
    <row r="896" spans="1:22" x14ac:dyDescent="0.25">
      <c r="A896" s="57" t="str">
        <f t="shared" si="104"/>
        <v/>
      </c>
      <c r="B896" s="58" t="str">
        <f t="shared" si="105"/>
        <v/>
      </c>
      <c r="J896" s="24">
        <f t="array" ref="J896">IFERROR(INDEX(Attività!$F$2:$F$1000, MATCH(P896, IF(Attività!$B$2:$B$1000=A896, Attività!$C$2:$C$1000), 0)), "")</f>
        <v>0</v>
      </c>
      <c r="K896" s="57" t="str">
        <f t="shared" si="111"/>
        <v/>
      </c>
      <c r="N896" s="62" t="str">
        <f>IF(K896="","",VLOOKUP(K896,StatiLead[],2,FALSE))</f>
        <v/>
      </c>
      <c r="O896" s="63" t="str">
        <f t="shared" si="106"/>
        <v/>
      </c>
      <c r="P896" s="64">
        <f t="array" ref="P896">MAX(IF(Attività!$B$2:$B$1000=A896, Attività!$C$2:$C$1000))</f>
        <v>0</v>
      </c>
      <c r="Q896" s="64" t="str">
        <f t="shared" si="108"/>
        <v/>
      </c>
      <c r="R896" s="64">
        <f t="array" ref="R896">IFERROR(INDEX(Attività!$H$2:$H$1000, MATCH(P896, IF(Attività!$B$2:$B$1000=A896, Attività!$C$2:$C$1000), 0)), "")</f>
        <v>0</v>
      </c>
      <c r="S896" s="64" t="str">
        <f t="shared" si="107"/>
        <v/>
      </c>
      <c r="U896" s="58" t="str">
        <f t="shared" ca="1" si="109"/>
        <v/>
      </c>
      <c r="V896" s="57" t="str">
        <f t="shared" ca="1" si="110"/>
        <v/>
      </c>
    </row>
    <row r="897" spans="1:22" x14ac:dyDescent="0.25">
      <c r="A897" s="57" t="str">
        <f t="shared" si="104"/>
        <v/>
      </c>
      <c r="B897" s="58" t="str">
        <f t="shared" si="105"/>
        <v/>
      </c>
      <c r="J897" s="24">
        <f t="array" ref="J897">IFERROR(INDEX(Attività!$F$2:$F$1000, MATCH(P897, IF(Attività!$B$2:$B$1000=A897, Attività!$C$2:$C$1000), 0)), "")</f>
        <v>0</v>
      </c>
      <c r="K897" s="57" t="str">
        <f t="shared" si="111"/>
        <v/>
      </c>
      <c r="N897" s="62" t="str">
        <f>IF(K897="","",VLOOKUP(K897,StatiLead[],2,FALSE))</f>
        <v/>
      </c>
      <c r="O897" s="63" t="str">
        <f t="shared" si="106"/>
        <v/>
      </c>
      <c r="P897" s="64">
        <f t="array" ref="P897">MAX(IF(Attività!$B$2:$B$1000=A897, Attività!$C$2:$C$1000))</f>
        <v>0</v>
      </c>
      <c r="Q897" s="64" t="str">
        <f t="shared" si="108"/>
        <v/>
      </c>
      <c r="R897" s="64">
        <f t="array" ref="R897">IFERROR(INDEX(Attività!$H$2:$H$1000, MATCH(P897, IF(Attività!$B$2:$B$1000=A897, Attività!$C$2:$C$1000), 0)), "")</f>
        <v>0</v>
      </c>
      <c r="S897" s="64" t="str">
        <f t="shared" si="107"/>
        <v/>
      </c>
      <c r="U897" s="58" t="str">
        <f t="shared" ca="1" si="109"/>
        <v/>
      </c>
      <c r="V897" s="57" t="str">
        <f t="shared" ca="1" si="110"/>
        <v/>
      </c>
    </row>
    <row r="898" spans="1:22" x14ac:dyDescent="0.25">
      <c r="A898" s="57" t="str">
        <f t="shared" si="104"/>
        <v/>
      </c>
      <c r="B898" s="58" t="str">
        <f t="shared" si="105"/>
        <v/>
      </c>
      <c r="J898" s="24">
        <f t="array" ref="J898">IFERROR(INDEX(Attività!$F$2:$F$1000, MATCH(P898, IF(Attività!$B$2:$B$1000=A898, Attività!$C$2:$C$1000), 0)), "")</f>
        <v>0</v>
      </c>
      <c r="K898" s="57" t="str">
        <f t="shared" si="111"/>
        <v/>
      </c>
      <c r="N898" s="62" t="str">
        <f>IF(K898="","",VLOOKUP(K898,StatiLead[],2,FALSE))</f>
        <v/>
      </c>
      <c r="O898" s="63" t="str">
        <f t="shared" si="106"/>
        <v/>
      </c>
      <c r="P898" s="64">
        <f t="array" ref="P898">MAX(IF(Attività!$B$2:$B$1000=A898, Attività!$C$2:$C$1000))</f>
        <v>0</v>
      </c>
      <c r="Q898" s="64" t="str">
        <f t="shared" si="108"/>
        <v/>
      </c>
      <c r="R898" s="64">
        <f t="array" ref="R898">IFERROR(INDEX(Attività!$H$2:$H$1000, MATCH(P898, IF(Attività!$B$2:$B$1000=A898, Attività!$C$2:$C$1000), 0)), "")</f>
        <v>0</v>
      </c>
      <c r="S898" s="64" t="str">
        <f t="shared" si="107"/>
        <v/>
      </c>
      <c r="U898" s="58" t="str">
        <f t="shared" ca="1" si="109"/>
        <v/>
      </c>
      <c r="V898" s="57" t="str">
        <f t="shared" ca="1" si="110"/>
        <v/>
      </c>
    </row>
    <row r="899" spans="1:22" x14ac:dyDescent="0.25">
      <c r="A899" s="57" t="str">
        <f t="shared" ref="A899:A962" si="112">IF(B899="","",CONCATENATE(B899," - ",D899," - ",E899))</f>
        <v/>
      </c>
      <c r="B899" s="58" t="str">
        <f t="shared" ref="B899:B962" si="113">IF(AND(D899="",E899=""),"","L"&amp;TEXT(ROW()-3,"000"))</f>
        <v/>
      </c>
      <c r="J899" s="24">
        <f t="array" ref="J899">IFERROR(INDEX(Attività!$F$2:$F$1000, MATCH(P899, IF(Attività!$B$2:$B$1000=A899, Attività!$C$2:$C$1000), 0)), "")</f>
        <v>0</v>
      </c>
      <c r="K899" s="57" t="str">
        <f t="shared" si="111"/>
        <v/>
      </c>
      <c r="N899" s="62" t="str">
        <f>IF(K899="","",VLOOKUP(K899,StatiLead[],2,FALSE))</f>
        <v/>
      </c>
      <c r="O899" s="63" t="str">
        <f t="shared" ref="O899:O962" si="114">IF(K899="","",M899*N899)</f>
        <v/>
      </c>
      <c r="P899" s="64">
        <f t="array" ref="P899">MAX(IF(Attività!$B$2:$B$1000=A899, Attività!$C$2:$C$1000))</f>
        <v>0</v>
      </c>
      <c r="Q899" s="64" t="str">
        <f t="shared" si="108"/>
        <v/>
      </c>
      <c r="R899" s="64">
        <f t="array" ref="R899">IFERROR(INDEX(Attività!$H$2:$H$1000, MATCH(P899, IF(Attività!$B$2:$B$1000=A899, Attività!$C$2:$C$1000), 0)), "")</f>
        <v>0</v>
      </c>
      <c r="S899" s="64" t="str">
        <f t="shared" ref="S899:S962" si="115">IF(R899=0,"",R899)</f>
        <v/>
      </c>
      <c r="U899" s="58" t="str">
        <f t="shared" ca="1" si="109"/>
        <v/>
      </c>
      <c r="V899" s="57" t="str">
        <f t="shared" ca="1" si="110"/>
        <v/>
      </c>
    </row>
    <row r="900" spans="1:22" x14ac:dyDescent="0.25">
      <c r="A900" s="57" t="str">
        <f t="shared" si="112"/>
        <v/>
      </c>
      <c r="B900" s="58" t="str">
        <f t="shared" si="113"/>
        <v/>
      </c>
      <c r="J900" s="24">
        <f t="array" ref="J900">IFERROR(INDEX(Attività!$F$2:$F$1000, MATCH(P900, IF(Attività!$B$2:$B$1000=A900, Attività!$C$2:$C$1000), 0)), "")</f>
        <v>0</v>
      </c>
      <c r="K900" s="57" t="str">
        <f t="shared" si="111"/>
        <v/>
      </c>
      <c r="N900" s="62" t="str">
        <f>IF(K900="","",VLOOKUP(K900,StatiLead[],2,FALSE))</f>
        <v/>
      </c>
      <c r="O900" s="63" t="str">
        <f t="shared" si="114"/>
        <v/>
      </c>
      <c r="P900" s="64">
        <f t="array" ref="P900">MAX(IF(Attività!$B$2:$B$1000=A900, Attività!$C$2:$C$1000))</f>
        <v>0</v>
      </c>
      <c r="Q900" s="64" t="str">
        <f t="shared" ref="Q900:Q963" si="116">IF(P900=0,"",P900)</f>
        <v/>
      </c>
      <c r="R900" s="64">
        <f t="array" ref="R900">IFERROR(INDEX(Attività!$H$2:$H$1000, MATCH(P900, IF(Attività!$B$2:$B$1000=A900, Attività!$C$2:$C$1000), 0)), "")</f>
        <v>0</v>
      </c>
      <c r="S900" s="64" t="str">
        <f t="shared" si="115"/>
        <v/>
      </c>
      <c r="U900" s="58" t="str">
        <f t="shared" ref="U900:U963" ca="1" si="117">IF(Q900="","",TODAY()-Q900)</f>
        <v/>
      </c>
      <c r="V900" s="57" t="str">
        <f t="shared" ref="V900:V963" ca="1" si="118">IF(S900="","",IF(S900&lt;TODAY(),"FOLLOW-UP SCADUTO",IF(S900=TODAY(),"DA CONTATTARE OGGI",IF(S900&lt;=TODAY()+7,"ENTRO 7 GIORNI","OK"))))</f>
        <v/>
      </c>
    </row>
    <row r="901" spans="1:22" x14ac:dyDescent="0.25">
      <c r="A901" s="57" t="str">
        <f t="shared" si="112"/>
        <v/>
      </c>
      <c r="B901" s="58" t="str">
        <f t="shared" si="113"/>
        <v/>
      </c>
      <c r="J901" s="24">
        <f t="array" ref="J901">IFERROR(INDEX(Attività!$F$2:$F$1000, MATCH(P901, IF(Attività!$B$2:$B$1000=A901, Attività!$C$2:$C$1000), 0)), "")</f>
        <v>0</v>
      </c>
      <c r="K901" s="57" t="str">
        <f t="shared" ref="K901:K964" si="119">IF(B901="","",IF(OR(J901=0,J901=""),"Nuovo",J901))</f>
        <v/>
      </c>
      <c r="N901" s="62" t="str">
        <f>IF(K901="","",VLOOKUP(K901,StatiLead[],2,FALSE))</f>
        <v/>
      </c>
      <c r="O901" s="63" t="str">
        <f t="shared" si="114"/>
        <v/>
      </c>
      <c r="P901" s="64">
        <f t="array" ref="P901">MAX(IF(Attività!$B$2:$B$1000=A901, Attività!$C$2:$C$1000))</f>
        <v>0</v>
      </c>
      <c r="Q901" s="64" t="str">
        <f t="shared" si="116"/>
        <v/>
      </c>
      <c r="R901" s="64">
        <f t="array" ref="R901">IFERROR(INDEX(Attività!$H$2:$H$1000, MATCH(P901, IF(Attività!$B$2:$B$1000=A901, Attività!$C$2:$C$1000), 0)), "")</f>
        <v>0</v>
      </c>
      <c r="S901" s="64" t="str">
        <f t="shared" si="115"/>
        <v/>
      </c>
      <c r="U901" s="58" t="str">
        <f t="shared" ca="1" si="117"/>
        <v/>
      </c>
      <c r="V901" s="57" t="str">
        <f t="shared" ca="1" si="118"/>
        <v/>
      </c>
    </row>
    <row r="902" spans="1:22" x14ac:dyDescent="0.25">
      <c r="A902" s="57" t="str">
        <f t="shared" si="112"/>
        <v/>
      </c>
      <c r="B902" s="58" t="str">
        <f t="shared" si="113"/>
        <v/>
      </c>
      <c r="J902" s="24">
        <f t="array" ref="J902">IFERROR(INDEX(Attività!$F$2:$F$1000, MATCH(P902, IF(Attività!$B$2:$B$1000=A902, Attività!$C$2:$C$1000), 0)), "")</f>
        <v>0</v>
      </c>
      <c r="K902" s="57" t="str">
        <f t="shared" si="119"/>
        <v/>
      </c>
      <c r="N902" s="62" t="str">
        <f>IF(K902="","",VLOOKUP(K902,StatiLead[],2,FALSE))</f>
        <v/>
      </c>
      <c r="O902" s="63" t="str">
        <f t="shared" si="114"/>
        <v/>
      </c>
      <c r="P902" s="64">
        <f t="array" ref="P902">MAX(IF(Attività!$B$2:$B$1000=A902, Attività!$C$2:$C$1000))</f>
        <v>0</v>
      </c>
      <c r="Q902" s="64" t="str">
        <f t="shared" si="116"/>
        <v/>
      </c>
      <c r="R902" s="64">
        <f t="array" ref="R902">IFERROR(INDEX(Attività!$H$2:$H$1000, MATCH(P902, IF(Attività!$B$2:$B$1000=A902, Attività!$C$2:$C$1000), 0)), "")</f>
        <v>0</v>
      </c>
      <c r="S902" s="64" t="str">
        <f t="shared" si="115"/>
        <v/>
      </c>
      <c r="U902" s="58" t="str">
        <f t="shared" ca="1" si="117"/>
        <v/>
      </c>
      <c r="V902" s="57" t="str">
        <f t="shared" ca="1" si="118"/>
        <v/>
      </c>
    </row>
    <row r="903" spans="1:22" x14ac:dyDescent="0.25">
      <c r="A903" s="57" t="str">
        <f t="shared" si="112"/>
        <v/>
      </c>
      <c r="B903" s="58" t="str">
        <f t="shared" si="113"/>
        <v/>
      </c>
      <c r="J903" s="24">
        <f t="array" ref="J903">IFERROR(INDEX(Attività!$F$2:$F$1000, MATCH(P903, IF(Attività!$B$2:$B$1000=A903, Attività!$C$2:$C$1000), 0)), "")</f>
        <v>0</v>
      </c>
      <c r="K903" s="57" t="str">
        <f t="shared" si="119"/>
        <v/>
      </c>
      <c r="N903" s="62" t="str">
        <f>IF(K903="","",VLOOKUP(K903,StatiLead[],2,FALSE))</f>
        <v/>
      </c>
      <c r="O903" s="63" t="str">
        <f t="shared" si="114"/>
        <v/>
      </c>
      <c r="P903" s="64">
        <f t="array" ref="P903">MAX(IF(Attività!$B$2:$B$1000=A903, Attività!$C$2:$C$1000))</f>
        <v>0</v>
      </c>
      <c r="Q903" s="64" t="str">
        <f t="shared" si="116"/>
        <v/>
      </c>
      <c r="R903" s="64">
        <f t="array" ref="R903">IFERROR(INDEX(Attività!$H$2:$H$1000, MATCH(P903, IF(Attività!$B$2:$B$1000=A903, Attività!$C$2:$C$1000), 0)), "")</f>
        <v>0</v>
      </c>
      <c r="S903" s="64" t="str">
        <f t="shared" si="115"/>
        <v/>
      </c>
      <c r="U903" s="58" t="str">
        <f t="shared" ca="1" si="117"/>
        <v/>
      </c>
      <c r="V903" s="57" t="str">
        <f t="shared" ca="1" si="118"/>
        <v/>
      </c>
    </row>
    <row r="904" spans="1:22" x14ac:dyDescent="0.25">
      <c r="A904" s="57" t="str">
        <f t="shared" si="112"/>
        <v/>
      </c>
      <c r="B904" s="58" t="str">
        <f t="shared" si="113"/>
        <v/>
      </c>
      <c r="J904" s="24">
        <f t="array" ref="J904">IFERROR(INDEX(Attività!$F$2:$F$1000, MATCH(P904, IF(Attività!$B$2:$B$1000=A904, Attività!$C$2:$C$1000), 0)), "")</f>
        <v>0</v>
      </c>
      <c r="K904" s="57" t="str">
        <f t="shared" si="119"/>
        <v/>
      </c>
      <c r="N904" s="62" t="str">
        <f>IF(K904="","",VLOOKUP(K904,StatiLead[],2,FALSE))</f>
        <v/>
      </c>
      <c r="O904" s="63" t="str">
        <f t="shared" si="114"/>
        <v/>
      </c>
      <c r="P904" s="64">
        <f t="array" ref="P904">MAX(IF(Attività!$B$2:$B$1000=A904, Attività!$C$2:$C$1000))</f>
        <v>0</v>
      </c>
      <c r="Q904" s="64" t="str">
        <f t="shared" si="116"/>
        <v/>
      </c>
      <c r="R904" s="64">
        <f t="array" ref="R904">IFERROR(INDEX(Attività!$H$2:$H$1000, MATCH(P904, IF(Attività!$B$2:$B$1000=A904, Attività!$C$2:$C$1000), 0)), "")</f>
        <v>0</v>
      </c>
      <c r="S904" s="64" t="str">
        <f t="shared" si="115"/>
        <v/>
      </c>
      <c r="U904" s="58" t="str">
        <f t="shared" ca="1" si="117"/>
        <v/>
      </c>
      <c r="V904" s="57" t="str">
        <f t="shared" ca="1" si="118"/>
        <v/>
      </c>
    </row>
    <row r="905" spans="1:22" x14ac:dyDescent="0.25">
      <c r="A905" s="57" t="str">
        <f t="shared" si="112"/>
        <v/>
      </c>
      <c r="B905" s="58" t="str">
        <f t="shared" si="113"/>
        <v/>
      </c>
      <c r="J905" s="24">
        <f t="array" ref="J905">IFERROR(INDEX(Attività!$F$2:$F$1000, MATCH(P905, IF(Attività!$B$2:$B$1000=A905, Attività!$C$2:$C$1000), 0)), "")</f>
        <v>0</v>
      </c>
      <c r="K905" s="57" t="str">
        <f t="shared" si="119"/>
        <v/>
      </c>
      <c r="N905" s="62" t="str">
        <f>IF(K905="","",VLOOKUP(K905,StatiLead[],2,FALSE))</f>
        <v/>
      </c>
      <c r="O905" s="63" t="str">
        <f t="shared" si="114"/>
        <v/>
      </c>
      <c r="P905" s="64">
        <f t="array" ref="P905">MAX(IF(Attività!$B$2:$B$1000=A905, Attività!$C$2:$C$1000))</f>
        <v>0</v>
      </c>
      <c r="Q905" s="64" t="str">
        <f t="shared" si="116"/>
        <v/>
      </c>
      <c r="R905" s="64">
        <f t="array" ref="R905">IFERROR(INDEX(Attività!$H$2:$H$1000, MATCH(P905, IF(Attività!$B$2:$B$1000=A905, Attività!$C$2:$C$1000), 0)), "")</f>
        <v>0</v>
      </c>
      <c r="S905" s="64" t="str">
        <f t="shared" si="115"/>
        <v/>
      </c>
      <c r="U905" s="58" t="str">
        <f t="shared" ca="1" si="117"/>
        <v/>
      </c>
      <c r="V905" s="57" t="str">
        <f t="shared" ca="1" si="118"/>
        <v/>
      </c>
    </row>
    <row r="906" spans="1:22" x14ac:dyDescent="0.25">
      <c r="A906" s="57" t="str">
        <f t="shared" si="112"/>
        <v/>
      </c>
      <c r="B906" s="58" t="str">
        <f t="shared" si="113"/>
        <v/>
      </c>
      <c r="J906" s="24">
        <f t="array" ref="J906">IFERROR(INDEX(Attività!$F$2:$F$1000, MATCH(P906, IF(Attività!$B$2:$B$1000=A906, Attività!$C$2:$C$1000), 0)), "")</f>
        <v>0</v>
      </c>
      <c r="K906" s="57" t="str">
        <f t="shared" si="119"/>
        <v/>
      </c>
      <c r="N906" s="62" t="str">
        <f>IF(K906="","",VLOOKUP(K906,StatiLead[],2,FALSE))</f>
        <v/>
      </c>
      <c r="O906" s="63" t="str">
        <f t="shared" si="114"/>
        <v/>
      </c>
      <c r="P906" s="64">
        <f t="array" ref="P906">MAX(IF(Attività!$B$2:$B$1000=A906, Attività!$C$2:$C$1000))</f>
        <v>0</v>
      </c>
      <c r="Q906" s="64" t="str">
        <f t="shared" si="116"/>
        <v/>
      </c>
      <c r="R906" s="64">
        <f t="array" ref="R906">IFERROR(INDEX(Attività!$H$2:$H$1000, MATCH(P906, IF(Attività!$B$2:$B$1000=A906, Attività!$C$2:$C$1000), 0)), "")</f>
        <v>0</v>
      </c>
      <c r="S906" s="64" t="str">
        <f t="shared" si="115"/>
        <v/>
      </c>
      <c r="U906" s="58" t="str">
        <f t="shared" ca="1" si="117"/>
        <v/>
      </c>
      <c r="V906" s="57" t="str">
        <f t="shared" ca="1" si="118"/>
        <v/>
      </c>
    </row>
    <row r="907" spans="1:22" x14ac:dyDescent="0.25">
      <c r="A907" s="57" t="str">
        <f t="shared" si="112"/>
        <v/>
      </c>
      <c r="B907" s="58" t="str">
        <f t="shared" si="113"/>
        <v/>
      </c>
      <c r="J907" s="24">
        <f t="array" ref="J907">IFERROR(INDEX(Attività!$F$2:$F$1000, MATCH(P907, IF(Attività!$B$2:$B$1000=A907, Attività!$C$2:$C$1000), 0)), "")</f>
        <v>0</v>
      </c>
      <c r="K907" s="57" t="str">
        <f t="shared" si="119"/>
        <v/>
      </c>
      <c r="N907" s="62" t="str">
        <f>IF(K907="","",VLOOKUP(K907,StatiLead[],2,FALSE))</f>
        <v/>
      </c>
      <c r="O907" s="63" t="str">
        <f t="shared" si="114"/>
        <v/>
      </c>
      <c r="P907" s="64">
        <f t="array" ref="P907">MAX(IF(Attività!$B$2:$B$1000=A907, Attività!$C$2:$C$1000))</f>
        <v>0</v>
      </c>
      <c r="Q907" s="64" t="str">
        <f t="shared" si="116"/>
        <v/>
      </c>
      <c r="R907" s="64">
        <f t="array" ref="R907">IFERROR(INDEX(Attività!$H$2:$H$1000, MATCH(P907, IF(Attività!$B$2:$B$1000=A907, Attività!$C$2:$C$1000), 0)), "")</f>
        <v>0</v>
      </c>
      <c r="S907" s="64" t="str">
        <f t="shared" si="115"/>
        <v/>
      </c>
      <c r="U907" s="58" t="str">
        <f t="shared" ca="1" si="117"/>
        <v/>
      </c>
      <c r="V907" s="57" t="str">
        <f t="shared" ca="1" si="118"/>
        <v/>
      </c>
    </row>
    <row r="908" spans="1:22" x14ac:dyDescent="0.25">
      <c r="A908" s="57" t="str">
        <f t="shared" si="112"/>
        <v/>
      </c>
      <c r="B908" s="58" t="str">
        <f t="shared" si="113"/>
        <v/>
      </c>
      <c r="J908" s="24">
        <f t="array" ref="J908">IFERROR(INDEX(Attività!$F$2:$F$1000, MATCH(P908, IF(Attività!$B$2:$B$1000=A908, Attività!$C$2:$C$1000), 0)), "")</f>
        <v>0</v>
      </c>
      <c r="K908" s="57" t="str">
        <f t="shared" si="119"/>
        <v/>
      </c>
      <c r="N908" s="62" t="str">
        <f>IF(K908="","",VLOOKUP(K908,StatiLead[],2,FALSE))</f>
        <v/>
      </c>
      <c r="O908" s="63" t="str">
        <f t="shared" si="114"/>
        <v/>
      </c>
      <c r="P908" s="64">
        <f t="array" ref="P908">MAX(IF(Attività!$B$2:$B$1000=A908, Attività!$C$2:$C$1000))</f>
        <v>0</v>
      </c>
      <c r="Q908" s="64" t="str">
        <f t="shared" si="116"/>
        <v/>
      </c>
      <c r="R908" s="64">
        <f t="array" ref="R908">IFERROR(INDEX(Attività!$H$2:$H$1000, MATCH(P908, IF(Attività!$B$2:$B$1000=A908, Attività!$C$2:$C$1000), 0)), "")</f>
        <v>0</v>
      </c>
      <c r="S908" s="64" t="str">
        <f t="shared" si="115"/>
        <v/>
      </c>
      <c r="U908" s="58" t="str">
        <f t="shared" ca="1" si="117"/>
        <v/>
      </c>
      <c r="V908" s="57" t="str">
        <f t="shared" ca="1" si="118"/>
        <v/>
      </c>
    </row>
    <row r="909" spans="1:22" x14ac:dyDescent="0.25">
      <c r="A909" s="57" t="str">
        <f t="shared" si="112"/>
        <v/>
      </c>
      <c r="B909" s="58" t="str">
        <f t="shared" si="113"/>
        <v/>
      </c>
      <c r="J909" s="24">
        <f t="array" ref="J909">IFERROR(INDEX(Attività!$F$2:$F$1000, MATCH(P909, IF(Attività!$B$2:$B$1000=A909, Attività!$C$2:$C$1000), 0)), "")</f>
        <v>0</v>
      </c>
      <c r="K909" s="57" t="str">
        <f t="shared" si="119"/>
        <v/>
      </c>
      <c r="N909" s="62" t="str">
        <f>IF(K909="","",VLOOKUP(K909,StatiLead[],2,FALSE))</f>
        <v/>
      </c>
      <c r="O909" s="63" t="str">
        <f t="shared" si="114"/>
        <v/>
      </c>
      <c r="P909" s="64">
        <f t="array" ref="P909">MAX(IF(Attività!$B$2:$B$1000=A909, Attività!$C$2:$C$1000))</f>
        <v>0</v>
      </c>
      <c r="Q909" s="64" t="str">
        <f t="shared" si="116"/>
        <v/>
      </c>
      <c r="R909" s="64">
        <f t="array" ref="R909">IFERROR(INDEX(Attività!$H$2:$H$1000, MATCH(P909, IF(Attività!$B$2:$B$1000=A909, Attività!$C$2:$C$1000), 0)), "")</f>
        <v>0</v>
      </c>
      <c r="S909" s="64" t="str">
        <f t="shared" si="115"/>
        <v/>
      </c>
      <c r="U909" s="58" t="str">
        <f t="shared" ca="1" si="117"/>
        <v/>
      </c>
      <c r="V909" s="57" t="str">
        <f t="shared" ca="1" si="118"/>
        <v/>
      </c>
    </row>
    <row r="910" spans="1:22" x14ac:dyDescent="0.25">
      <c r="A910" s="57" t="str">
        <f t="shared" si="112"/>
        <v/>
      </c>
      <c r="B910" s="58" t="str">
        <f t="shared" si="113"/>
        <v/>
      </c>
      <c r="J910" s="24">
        <f t="array" ref="J910">IFERROR(INDEX(Attività!$F$2:$F$1000, MATCH(P910, IF(Attività!$B$2:$B$1000=A910, Attività!$C$2:$C$1000), 0)), "")</f>
        <v>0</v>
      </c>
      <c r="K910" s="57" t="str">
        <f t="shared" si="119"/>
        <v/>
      </c>
      <c r="N910" s="62" t="str">
        <f>IF(K910="","",VLOOKUP(K910,StatiLead[],2,FALSE))</f>
        <v/>
      </c>
      <c r="O910" s="63" t="str">
        <f t="shared" si="114"/>
        <v/>
      </c>
      <c r="P910" s="64">
        <f t="array" ref="P910">MAX(IF(Attività!$B$2:$B$1000=A910, Attività!$C$2:$C$1000))</f>
        <v>0</v>
      </c>
      <c r="Q910" s="64" t="str">
        <f t="shared" si="116"/>
        <v/>
      </c>
      <c r="R910" s="64">
        <f t="array" ref="R910">IFERROR(INDEX(Attività!$H$2:$H$1000, MATCH(P910, IF(Attività!$B$2:$B$1000=A910, Attività!$C$2:$C$1000), 0)), "")</f>
        <v>0</v>
      </c>
      <c r="S910" s="64" t="str">
        <f t="shared" si="115"/>
        <v/>
      </c>
      <c r="U910" s="58" t="str">
        <f t="shared" ca="1" si="117"/>
        <v/>
      </c>
      <c r="V910" s="57" t="str">
        <f t="shared" ca="1" si="118"/>
        <v/>
      </c>
    </row>
    <row r="911" spans="1:22" x14ac:dyDescent="0.25">
      <c r="A911" s="57" t="str">
        <f t="shared" si="112"/>
        <v/>
      </c>
      <c r="B911" s="58" t="str">
        <f t="shared" si="113"/>
        <v/>
      </c>
      <c r="J911" s="24">
        <f t="array" ref="J911">IFERROR(INDEX(Attività!$F$2:$F$1000, MATCH(P911, IF(Attività!$B$2:$B$1000=A911, Attività!$C$2:$C$1000), 0)), "")</f>
        <v>0</v>
      </c>
      <c r="K911" s="57" t="str">
        <f t="shared" si="119"/>
        <v/>
      </c>
      <c r="N911" s="62" t="str">
        <f>IF(K911="","",VLOOKUP(K911,StatiLead[],2,FALSE))</f>
        <v/>
      </c>
      <c r="O911" s="63" t="str">
        <f t="shared" si="114"/>
        <v/>
      </c>
      <c r="P911" s="64">
        <f t="array" ref="P911">MAX(IF(Attività!$B$2:$B$1000=A911, Attività!$C$2:$C$1000))</f>
        <v>0</v>
      </c>
      <c r="Q911" s="64" t="str">
        <f t="shared" si="116"/>
        <v/>
      </c>
      <c r="R911" s="64">
        <f t="array" ref="R911">IFERROR(INDEX(Attività!$H$2:$H$1000, MATCH(P911, IF(Attività!$B$2:$B$1000=A911, Attività!$C$2:$C$1000), 0)), "")</f>
        <v>0</v>
      </c>
      <c r="S911" s="64" t="str">
        <f t="shared" si="115"/>
        <v/>
      </c>
      <c r="U911" s="58" t="str">
        <f t="shared" ca="1" si="117"/>
        <v/>
      </c>
      <c r="V911" s="57" t="str">
        <f t="shared" ca="1" si="118"/>
        <v/>
      </c>
    </row>
    <row r="912" spans="1:22" x14ac:dyDescent="0.25">
      <c r="A912" s="57" t="str">
        <f t="shared" si="112"/>
        <v/>
      </c>
      <c r="B912" s="58" t="str">
        <f t="shared" si="113"/>
        <v/>
      </c>
      <c r="J912" s="24">
        <f t="array" ref="J912">IFERROR(INDEX(Attività!$F$2:$F$1000, MATCH(P912, IF(Attività!$B$2:$B$1000=A912, Attività!$C$2:$C$1000), 0)), "")</f>
        <v>0</v>
      </c>
      <c r="K912" s="57" t="str">
        <f t="shared" si="119"/>
        <v/>
      </c>
      <c r="N912" s="62" t="str">
        <f>IF(K912="","",VLOOKUP(K912,StatiLead[],2,FALSE))</f>
        <v/>
      </c>
      <c r="O912" s="63" t="str">
        <f t="shared" si="114"/>
        <v/>
      </c>
      <c r="P912" s="64">
        <f t="array" ref="P912">MAX(IF(Attività!$B$2:$B$1000=A912, Attività!$C$2:$C$1000))</f>
        <v>0</v>
      </c>
      <c r="Q912" s="64" t="str">
        <f t="shared" si="116"/>
        <v/>
      </c>
      <c r="R912" s="64">
        <f t="array" ref="R912">IFERROR(INDEX(Attività!$H$2:$H$1000, MATCH(P912, IF(Attività!$B$2:$B$1000=A912, Attività!$C$2:$C$1000), 0)), "")</f>
        <v>0</v>
      </c>
      <c r="S912" s="64" t="str">
        <f t="shared" si="115"/>
        <v/>
      </c>
      <c r="U912" s="58" t="str">
        <f t="shared" ca="1" si="117"/>
        <v/>
      </c>
      <c r="V912" s="57" t="str">
        <f t="shared" ca="1" si="118"/>
        <v/>
      </c>
    </row>
    <row r="913" spans="1:22" x14ac:dyDescent="0.25">
      <c r="A913" s="57" t="str">
        <f t="shared" si="112"/>
        <v/>
      </c>
      <c r="B913" s="58" t="str">
        <f t="shared" si="113"/>
        <v/>
      </c>
      <c r="J913" s="24">
        <f t="array" ref="J913">IFERROR(INDEX(Attività!$F$2:$F$1000, MATCH(P913, IF(Attività!$B$2:$B$1000=A913, Attività!$C$2:$C$1000), 0)), "")</f>
        <v>0</v>
      </c>
      <c r="K913" s="57" t="str">
        <f t="shared" si="119"/>
        <v/>
      </c>
      <c r="N913" s="62" t="str">
        <f>IF(K913="","",VLOOKUP(K913,StatiLead[],2,FALSE))</f>
        <v/>
      </c>
      <c r="O913" s="63" t="str">
        <f t="shared" si="114"/>
        <v/>
      </c>
      <c r="P913" s="64">
        <f t="array" ref="P913">MAX(IF(Attività!$B$2:$B$1000=A913, Attività!$C$2:$C$1000))</f>
        <v>0</v>
      </c>
      <c r="Q913" s="64" t="str">
        <f t="shared" si="116"/>
        <v/>
      </c>
      <c r="R913" s="64">
        <f t="array" ref="R913">IFERROR(INDEX(Attività!$H$2:$H$1000, MATCH(P913, IF(Attività!$B$2:$B$1000=A913, Attività!$C$2:$C$1000), 0)), "")</f>
        <v>0</v>
      </c>
      <c r="S913" s="64" t="str">
        <f t="shared" si="115"/>
        <v/>
      </c>
      <c r="U913" s="58" t="str">
        <f t="shared" ca="1" si="117"/>
        <v/>
      </c>
      <c r="V913" s="57" t="str">
        <f t="shared" ca="1" si="118"/>
        <v/>
      </c>
    </row>
    <row r="914" spans="1:22" x14ac:dyDescent="0.25">
      <c r="A914" s="57" t="str">
        <f t="shared" si="112"/>
        <v/>
      </c>
      <c r="B914" s="58" t="str">
        <f t="shared" si="113"/>
        <v/>
      </c>
      <c r="J914" s="24">
        <f t="array" ref="J914">IFERROR(INDEX(Attività!$F$2:$F$1000, MATCH(P914, IF(Attività!$B$2:$B$1000=A914, Attività!$C$2:$C$1000), 0)), "")</f>
        <v>0</v>
      </c>
      <c r="K914" s="57" t="str">
        <f t="shared" si="119"/>
        <v/>
      </c>
      <c r="N914" s="62" t="str">
        <f>IF(K914="","",VLOOKUP(K914,StatiLead[],2,FALSE))</f>
        <v/>
      </c>
      <c r="O914" s="63" t="str">
        <f t="shared" si="114"/>
        <v/>
      </c>
      <c r="P914" s="64">
        <f t="array" ref="P914">MAX(IF(Attività!$B$2:$B$1000=A914, Attività!$C$2:$C$1000))</f>
        <v>0</v>
      </c>
      <c r="Q914" s="64" t="str">
        <f t="shared" si="116"/>
        <v/>
      </c>
      <c r="R914" s="64">
        <f t="array" ref="R914">IFERROR(INDEX(Attività!$H$2:$H$1000, MATCH(P914, IF(Attività!$B$2:$B$1000=A914, Attività!$C$2:$C$1000), 0)), "")</f>
        <v>0</v>
      </c>
      <c r="S914" s="64" t="str">
        <f t="shared" si="115"/>
        <v/>
      </c>
      <c r="U914" s="58" t="str">
        <f t="shared" ca="1" si="117"/>
        <v/>
      </c>
      <c r="V914" s="57" t="str">
        <f t="shared" ca="1" si="118"/>
        <v/>
      </c>
    </row>
    <row r="915" spans="1:22" x14ac:dyDescent="0.25">
      <c r="A915" s="57" t="str">
        <f t="shared" si="112"/>
        <v/>
      </c>
      <c r="B915" s="58" t="str">
        <f t="shared" si="113"/>
        <v/>
      </c>
      <c r="J915" s="24">
        <f t="array" ref="J915">IFERROR(INDEX(Attività!$F$2:$F$1000, MATCH(P915, IF(Attività!$B$2:$B$1000=A915, Attività!$C$2:$C$1000), 0)), "")</f>
        <v>0</v>
      </c>
      <c r="K915" s="57" t="str">
        <f t="shared" si="119"/>
        <v/>
      </c>
      <c r="N915" s="62" t="str">
        <f>IF(K915="","",VLOOKUP(K915,StatiLead[],2,FALSE))</f>
        <v/>
      </c>
      <c r="O915" s="63" t="str">
        <f t="shared" si="114"/>
        <v/>
      </c>
      <c r="P915" s="64">
        <f t="array" ref="P915">MAX(IF(Attività!$B$2:$B$1000=A915, Attività!$C$2:$C$1000))</f>
        <v>0</v>
      </c>
      <c r="Q915" s="64" t="str">
        <f t="shared" si="116"/>
        <v/>
      </c>
      <c r="R915" s="64">
        <f t="array" ref="R915">IFERROR(INDEX(Attività!$H$2:$H$1000, MATCH(P915, IF(Attività!$B$2:$B$1000=A915, Attività!$C$2:$C$1000), 0)), "")</f>
        <v>0</v>
      </c>
      <c r="S915" s="64" t="str">
        <f t="shared" si="115"/>
        <v/>
      </c>
      <c r="U915" s="58" t="str">
        <f t="shared" ca="1" si="117"/>
        <v/>
      </c>
      <c r="V915" s="57" t="str">
        <f t="shared" ca="1" si="118"/>
        <v/>
      </c>
    </row>
    <row r="916" spans="1:22" x14ac:dyDescent="0.25">
      <c r="A916" s="57" t="str">
        <f t="shared" si="112"/>
        <v/>
      </c>
      <c r="B916" s="58" t="str">
        <f t="shared" si="113"/>
        <v/>
      </c>
      <c r="J916" s="24">
        <f t="array" ref="J916">IFERROR(INDEX(Attività!$F$2:$F$1000, MATCH(P916, IF(Attività!$B$2:$B$1000=A916, Attività!$C$2:$C$1000), 0)), "")</f>
        <v>0</v>
      </c>
      <c r="K916" s="57" t="str">
        <f t="shared" si="119"/>
        <v/>
      </c>
      <c r="N916" s="62" t="str">
        <f>IF(K916="","",VLOOKUP(K916,StatiLead[],2,FALSE))</f>
        <v/>
      </c>
      <c r="O916" s="63" t="str">
        <f t="shared" si="114"/>
        <v/>
      </c>
      <c r="P916" s="64">
        <f t="array" ref="P916">MAX(IF(Attività!$B$2:$B$1000=A916, Attività!$C$2:$C$1000))</f>
        <v>0</v>
      </c>
      <c r="Q916" s="64" t="str">
        <f t="shared" si="116"/>
        <v/>
      </c>
      <c r="R916" s="64">
        <f t="array" ref="R916">IFERROR(INDEX(Attività!$H$2:$H$1000, MATCH(P916, IF(Attività!$B$2:$B$1000=A916, Attività!$C$2:$C$1000), 0)), "")</f>
        <v>0</v>
      </c>
      <c r="S916" s="64" t="str">
        <f t="shared" si="115"/>
        <v/>
      </c>
      <c r="U916" s="58" t="str">
        <f t="shared" ca="1" si="117"/>
        <v/>
      </c>
      <c r="V916" s="57" t="str">
        <f t="shared" ca="1" si="118"/>
        <v/>
      </c>
    </row>
    <row r="917" spans="1:22" x14ac:dyDescent="0.25">
      <c r="A917" s="57" t="str">
        <f t="shared" si="112"/>
        <v/>
      </c>
      <c r="B917" s="58" t="str">
        <f t="shared" si="113"/>
        <v/>
      </c>
      <c r="J917" s="24">
        <f t="array" ref="J917">IFERROR(INDEX(Attività!$F$2:$F$1000, MATCH(P917, IF(Attività!$B$2:$B$1000=A917, Attività!$C$2:$C$1000), 0)), "")</f>
        <v>0</v>
      </c>
      <c r="K917" s="57" t="str">
        <f t="shared" si="119"/>
        <v/>
      </c>
      <c r="N917" s="62" t="str">
        <f>IF(K917="","",VLOOKUP(K917,StatiLead[],2,FALSE))</f>
        <v/>
      </c>
      <c r="O917" s="63" t="str">
        <f t="shared" si="114"/>
        <v/>
      </c>
      <c r="P917" s="64">
        <f t="array" ref="P917">MAX(IF(Attività!$B$2:$B$1000=A917, Attività!$C$2:$C$1000))</f>
        <v>0</v>
      </c>
      <c r="Q917" s="64" t="str">
        <f t="shared" si="116"/>
        <v/>
      </c>
      <c r="R917" s="64">
        <f t="array" ref="R917">IFERROR(INDEX(Attività!$H$2:$H$1000, MATCH(P917, IF(Attività!$B$2:$B$1000=A917, Attività!$C$2:$C$1000), 0)), "")</f>
        <v>0</v>
      </c>
      <c r="S917" s="64" t="str">
        <f t="shared" si="115"/>
        <v/>
      </c>
      <c r="U917" s="58" t="str">
        <f t="shared" ca="1" si="117"/>
        <v/>
      </c>
      <c r="V917" s="57" t="str">
        <f t="shared" ca="1" si="118"/>
        <v/>
      </c>
    </row>
    <row r="918" spans="1:22" x14ac:dyDescent="0.25">
      <c r="A918" s="57" t="str">
        <f t="shared" si="112"/>
        <v/>
      </c>
      <c r="B918" s="58" t="str">
        <f t="shared" si="113"/>
        <v/>
      </c>
      <c r="J918" s="24">
        <f t="array" ref="J918">IFERROR(INDEX(Attività!$F$2:$F$1000, MATCH(P918, IF(Attività!$B$2:$B$1000=A918, Attività!$C$2:$C$1000), 0)), "")</f>
        <v>0</v>
      </c>
      <c r="K918" s="57" t="str">
        <f t="shared" si="119"/>
        <v/>
      </c>
      <c r="N918" s="62" t="str">
        <f>IF(K918="","",VLOOKUP(K918,StatiLead[],2,FALSE))</f>
        <v/>
      </c>
      <c r="O918" s="63" t="str">
        <f t="shared" si="114"/>
        <v/>
      </c>
      <c r="P918" s="64">
        <f t="array" ref="P918">MAX(IF(Attività!$B$2:$B$1000=A918, Attività!$C$2:$C$1000))</f>
        <v>0</v>
      </c>
      <c r="Q918" s="64" t="str">
        <f t="shared" si="116"/>
        <v/>
      </c>
      <c r="R918" s="64">
        <f t="array" ref="R918">IFERROR(INDEX(Attività!$H$2:$H$1000, MATCH(P918, IF(Attività!$B$2:$B$1000=A918, Attività!$C$2:$C$1000), 0)), "")</f>
        <v>0</v>
      </c>
      <c r="S918" s="64" t="str">
        <f t="shared" si="115"/>
        <v/>
      </c>
      <c r="U918" s="58" t="str">
        <f t="shared" ca="1" si="117"/>
        <v/>
      </c>
      <c r="V918" s="57" t="str">
        <f t="shared" ca="1" si="118"/>
        <v/>
      </c>
    </row>
    <row r="919" spans="1:22" x14ac:dyDescent="0.25">
      <c r="A919" s="57" t="str">
        <f t="shared" si="112"/>
        <v/>
      </c>
      <c r="B919" s="58" t="str">
        <f t="shared" si="113"/>
        <v/>
      </c>
      <c r="J919" s="24">
        <f t="array" ref="J919">IFERROR(INDEX(Attività!$F$2:$F$1000, MATCH(P919, IF(Attività!$B$2:$B$1000=A919, Attività!$C$2:$C$1000), 0)), "")</f>
        <v>0</v>
      </c>
      <c r="K919" s="57" t="str">
        <f t="shared" si="119"/>
        <v/>
      </c>
      <c r="N919" s="62" t="str">
        <f>IF(K919="","",VLOOKUP(K919,StatiLead[],2,FALSE))</f>
        <v/>
      </c>
      <c r="O919" s="63" t="str">
        <f t="shared" si="114"/>
        <v/>
      </c>
      <c r="P919" s="64">
        <f t="array" ref="P919">MAX(IF(Attività!$B$2:$B$1000=A919, Attività!$C$2:$C$1000))</f>
        <v>0</v>
      </c>
      <c r="Q919" s="64" t="str">
        <f t="shared" si="116"/>
        <v/>
      </c>
      <c r="R919" s="64">
        <f t="array" ref="R919">IFERROR(INDEX(Attività!$H$2:$H$1000, MATCH(P919, IF(Attività!$B$2:$B$1000=A919, Attività!$C$2:$C$1000), 0)), "")</f>
        <v>0</v>
      </c>
      <c r="S919" s="64" t="str">
        <f t="shared" si="115"/>
        <v/>
      </c>
      <c r="U919" s="58" t="str">
        <f t="shared" ca="1" si="117"/>
        <v/>
      </c>
      <c r="V919" s="57" t="str">
        <f t="shared" ca="1" si="118"/>
        <v/>
      </c>
    </row>
    <row r="920" spans="1:22" x14ac:dyDescent="0.25">
      <c r="A920" s="57" t="str">
        <f t="shared" si="112"/>
        <v/>
      </c>
      <c r="B920" s="58" t="str">
        <f t="shared" si="113"/>
        <v/>
      </c>
      <c r="J920" s="24">
        <f t="array" ref="J920">IFERROR(INDEX(Attività!$F$2:$F$1000, MATCH(P920, IF(Attività!$B$2:$B$1000=A920, Attività!$C$2:$C$1000), 0)), "")</f>
        <v>0</v>
      </c>
      <c r="K920" s="57" t="str">
        <f t="shared" si="119"/>
        <v/>
      </c>
      <c r="N920" s="62" t="str">
        <f>IF(K920="","",VLOOKUP(K920,StatiLead[],2,FALSE))</f>
        <v/>
      </c>
      <c r="O920" s="63" t="str">
        <f t="shared" si="114"/>
        <v/>
      </c>
      <c r="P920" s="64">
        <f t="array" ref="P920">MAX(IF(Attività!$B$2:$B$1000=A920, Attività!$C$2:$C$1000))</f>
        <v>0</v>
      </c>
      <c r="Q920" s="64" t="str">
        <f t="shared" si="116"/>
        <v/>
      </c>
      <c r="R920" s="64">
        <f t="array" ref="R920">IFERROR(INDEX(Attività!$H$2:$H$1000, MATCH(P920, IF(Attività!$B$2:$B$1000=A920, Attività!$C$2:$C$1000), 0)), "")</f>
        <v>0</v>
      </c>
      <c r="S920" s="64" t="str">
        <f t="shared" si="115"/>
        <v/>
      </c>
      <c r="U920" s="58" t="str">
        <f t="shared" ca="1" si="117"/>
        <v/>
      </c>
      <c r="V920" s="57" t="str">
        <f t="shared" ca="1" si="118"/>
        <v/>
      </c>
    </row>
    <row r="921" spans="1:22" x14ac:dyDescent="0.25">
      <c r="A921" s="57" t="str">
        <f t="shared" si="112"/>
        <v/>
      </c>
      <c r="B921" s="58" t="str">
        <f t="shared" si="113"/>
        <v/>
      </c>
      <c r="J921" s="24">
        <f t="array" ref="J921">IFERROR(INDEX(Attività!$F$2:$F$1000, MATCH(P921, IF(Attività!$B$2:$B$1000=A921, Attività!$C$2:$C$1000), 0)), "")</f>
        <v>0</v>
      </c>
      <c r="K921" s="57" t="str">
        <f t="shared" si="119"/>
        <v/>
      </c>
      <c r="N921" s="62" t="str">
        <f>IF(K921="","",VLOOKUP(K921,StatiLead[],2,FALSE))</f>
        <v/>
      </c>
      <c r="O921" s="63" t="str">
        <f t="shared" si="114"/>
        <v/>
      </c>
      <c r="P921" s="64">
        <f t="array" ref="P921">MAX(IF(Attività!$B$2:$B$1000=A921, Attività!$C$2:$C$1000))</f>
        <v>0</v>
      </c>
      <c r="Q921" s="64" t="str">
        <f t="shared" si="116"/>
        <v/>
      </c>
      <c r="R921" s="64">
        <f t="array" ref="R921">IFERROR(INDEX(Attività!$H$2:$H$1000, MATCH(P921, IF(Attività!$B$2:$B$1000=A921, Attività!$C$2:$C$1000), 0)), "")</f>
        <v>0</v>
      </c>
      <c r="S921" s="64" t="str">
        <f t="shared" si="115"/>
        <v/>
      </c>
      <c r="U921" s="58" t="str">
        <f t="shared" ca="1" si="117"/>
        <v/>
      </c>
      <c r="V921" s="57" t="str">
        <f t="shared" ca="1" si="118"/>
        <v/>
      </c>
    </row>
    <row r="922" spans="1:22" x14ac:dyDescent="0.25">
      <c r="A922" s="57" t="str">
        <f t="shared" si="112"/>
        <v/>
      </c>
      <c r="B922" s="58" t="str">
        <f t="shared" si="113"/>
        <v/>
      </c>
      <c r="J922" s="24">
        <f t="array" ref="J922">IFERROR(INDEX(Attività!$F$2:$F$1000, MATCH(P922, IF(Attività!$B$2:$B$1000=A922, Attività!$C$2:$C$1000), 0)), "")</f>
        <v>0</v>
      </c>
      <c r="K922" s="57" t="str">
        <f t="shared" si="119"/>
        <v/>
      </c>
      <c r="N922" s="62" t="str">
        <f>IF(K922="","",VLOOKUP(K922,StatiLead[],2,FALSE))</f>
        <v/>
      </c>
      <c r="O922" s="63" t="str">
        <f t="shared" si="114"/>
        <v/>
      </c>
      <c r="P922" s="64">
        <f t="array" ref="P922">MAX(IF(Attività!$B$2:$B$1000=A922, Attività!$C$2:$C$1000))</f>
        <v>0</v>
      </c>
      <c r="Q922" s="64" t="str">
        <f t="shared" si="116"/>
        <v/>
      </c>
      <c r="R922" s="64">
        <f t="array" ref="R922">IFERROR(INDEX(Attività!$H$2:$H$1000, MATCH(P922, IF(Attività!$B$2:$B$1000=A922, Attività!$C$2:$C$1000), 0)), "")</f>
        <v>0</v>
      </c>
      <c r="S922" s="64" t="str">
        <f t="shared" si="115"/>
        <v/>
      </c>
      <c r="U922" s="58" t="str">
        <f t="shared" ca="1" si="117"/>
        <v/>
      </c>
      <c r="V922" s="57" t="str">
        <f t="shared" ca="1" si="118"/>
        <v/>
      </c>
    </row>
    <row r="923" spans="1:22" x14ac:dyDescent="0.25">
      <c r="A923" s="57" t="str">
        <f t="shared" si="112"/>
        <v/>
      </c>
      <c r="B923" s="58" t="str">
        <f t="shared" si="113"/>
        <v/>
      </c>
      <c r="J923" s="24">
        <f t="array" ref="J923">IFERROR(INDEX(Attività!$F$2:$F$1000, MATCH(P923, IF(Attività!$B$2:$B$1000=A923, Attività!$C$2:$C$1000), 0)), "")</f>
        <v>0</v>
      </c>
      <c r="K923" s="57" t="str">
        <f t="shared" si="119"/>
        <v/>
      </c>
      <c r="N923" s="62" t="str">
        <f>IF(K923="","",VLOOKUP(K923,StatiLead[],2,FALSE))</f>
        <v/>
      </c>
      <c r="O923" s="63" t="str">
        <f t="shared" si="114"/>
        <v/>
      </c>
      <c r="P923" s="64">
        <f t="array" ref="P923">MAX(IF(Attività!$B$2:$B$1000=A923, Attività!$C$2:$C$1000))</f>
        <v>0</v>
      </c>
      <c r="Q923" s="64" t="str">
        <f t="shared" si="116"/>
        <v/>
      </c>
      <c r="R923" s="64">
        <f t="array" ref="R923">IFERROR(INDEX(Attività!$H$2:$H$1000, MATCH(P923, IF(Attività!$B$2:$B$1000=A923, Attività!$C$2:$C$1000), 0)), "")</f>
        <v>0</v>
      </c>
      <c r="S923" s="64" t="str">
        <f t="shared" si="115"/>
        <v/>
      </c>
      <c r="U923" s="58" t="str">
        <f t="shared" ca="1" si="117"/>
        <v/>
      </c>
      <c r="V923" s="57" t="str">
        <f t="shared" ca="1" si="118"/>
        <v/>
      </c>
    </row>
    <row r="924" spans="1:22" x14ac:dyDescent="0.25">
      <c r="A924" s="57" t="str">
        <f t="shared" si="112"/>
        <v/>
      </c>
      <c r="B924" s="58" t="str">
        <f t="shared" si="113"/>
        <v/>
      </c>
      <c r="J924" s="24">
        <f t="array" ref="J924">IFERROR(INDEX(Attività!$F$2:$F$1000, MATCH(P924, IF(Attività!$B$2:$B$1000=A924, Attività!$C$2:$C$1000), 0)), "")</f>
        <v>0</v>
      </c>
      <c r="K924" s="57" t="str">
        <f t="shared" si="119"/>
        <v/>
      </c>
      <c r="N924" s="62" t="str">
        <f>IF(K924="","",VLOOKUP(K924,StatiLead[],2,FALSE))</f>
        <v/>
      </c>
      <c r="O924" s="63" t="str">
        <f t="shared" si="114"/>
        <v/>
      </c>
      <c r="P924" s="64">
        <f t="array" ref="P924">MAX(IF(Attività!$B$2:$B$1000=A924, Attività!$C$2:$C$1000))</f>
        <v>0</v>
      </c>
      <c r="Q924" s="64" t="str">
        <f t="shared" si="116"/>
        <v/>
      </c>
      <c r="R924" s="64">
        <f t="array" ref="R924">IFERROR(INDEX(Attività!$H$2:$H$1000, MATCH(P924, IF(Attività!$B$2:$B$1000=A924, Attività!$C$2:$C$1000), 0)), "")</f>
        <v>0</v>
      </c>
      <c r="S924" s="64" t="str">
        <f t="shared" si="115"/>
        <v/>
      </c>
      <c r="U924" s="58" t="str">
        <f t="shared" ca="1" si="117"/>
        <v/>
      </c>
      <c r="V924" s="57" t="str">
        <f t="shared" ca="1" si="118"/>
        <v/>
      </c>
    </row>
    <row r="925" spans="1:22" x14ac:dyDescent="0.25">
      <c r="A925" s="57" t="str">
        <f t="shared" si="112"/>
        <v/>
      </c>
      <c r="B925" s="58" t="str">
        <f t="shared" si="113"/>
        <v/>
      </c>
      <c r="J925" s="24">
        <f t="array" ref="J925">IFERROR(INDEX(Attività!$F$2:$F$1000, MATCH(P925, IF(Attività!$B$2:$B$1000=A925, Attività!$C$2:$C$1000), 0)), "")</f>
        <v>0</v>
      </c>
      <c r="K925" s="57" t="str">
        <f t="shared" si="119"/>
        <v/>
      </c>
      <c r="N925" s="62" t="str">
        <f>IF(K925="","",VLOOKUP(K925,StatiLead[],2,FALSE))</f>
        <v/>
      </c>
      <c r="O925" s="63" t="str">
        <f t="shared" si="114"/>
        <v/>
      </c>
      <c r="P925" s="64">
        <f t="array" ref="P925">MAX(IF(Attività!$B$2:$B$1000=A925, Attività!$C$2:$C$1000))</f>
        <v>0</v>
      </c>
      <c r="Q925" s="64" t="str">
        <f t="shared" si="116"/>
        <v/>
      </c>
      <c r="R925" s="64">
        <f t="array" ref="R925">IFERROR(INDEX(Attività!$H$2:$H$1000, MATCH(P925, IF(Attività!$B$2:$B$1000=A925, Attività!$C$2:$C$1000), 0)), "")</f>
        <v>0</v>
      </c>
      <c r="S925" s="64" t="str">
        <f t="shared" si="115"/>
        <v/>
      </c>
      <c r="U925" s="58" t="str">
        <f t="shared" ca="1" si="117"/>
        <v/>
      </c>
      <c r="V925" s="57" t="str">
        <f t="shared" ca="1" si="118"/>
        <v/>
      </c>
    </row>
    <row r="926" spans="1:22" x14ac:dyDescent="0.25">
      <c r="A926" s="57" t="str">
        <f t="shared" si="112"/>
        <v/>
      </c>
      <c r="B926" s="58" t="str">
        <f t="shared" si="113"/>
        <v/>
      </c>
      <c r="J926" s="24">
        <f t="array" ref="J926">IFERROR(INDEX(Attività!$F$2:$F$1000, MATCH(P926, IF(Attività!$B$2:$B$1000=A926, Attività!$C$2:$C$1000), 0)), "")</f>
        <v>0</v>
      </c>
      <c r="K926" s="57" t="str">
        <f t="shared" si="119"/>
        <v/>
      </c>
      <c r="N926" s="62" t="str">
        <f>IF(K926="","",VLOOKUP(K926,StatiLead[],2,FALSE))</f>
        <v/>
      </c>
      <c r="O926" s="63" t="str">
        <f t="shared" si="114"/>
        <v/>
      </c>
      <c r="P926" s="64">
        <f t="array" ref="P926">MAX(IF(Attività!$B$2:$B$1000=A926, Attività!$C$2:$C$1000))</f>
        <v>0</v>
      </c>
      <c r="Q926" s="64" t="str">
        <f t="shared" si="116"/>
        <v/>
      </c>
      <c r="R926" s="64">
        <f t="array" ref="R926">IFERROR(INDEX(Attività!$H$2:$H$1000, MATCH(P926, IF(Attività!$B$2:$B$1000=A926, Attività!$C$2:$C$1000), 0)), "")</f>
        <v>0</v>
      </c>
      <c r="S926" s="64" t="str">
        <f t="shared" si="115"/>
        <v/>
      </c>
      <c r="U926" s="58" t="str">
        <f t="shared" ca="1" si="117"/>
        <v/>
      </c>
      <c r="V926" s="57" t="str">
        <f t="shared" ca="1" si="118"/>
        <v/>
      </c>
    </row>
    <row r="927" spans="1:22" x14ac:dyDescent="0.25">
      <c r="A927" s="57" t="str">
        <f t="shared" si="112"/>
        <v/>
      </c>
      <c r="B927" s="58" t="str">
        <f t="shared" si="113"/>
        <v/>
      </c>
      <c r="J927" s="24">
        <f t="array" ref="J927">IFERROR(INDEX(Attività!$F$2:$F$1000, MATCH(P927, IF(Attività!$B$2:$B$1000=A927, Attività!$C$2:$C$1000), 0)), "")</f>
        <v>0</v>
      </c>
      <c r="K927" s="57" t="str">
        <f t="shared" si="119"/>
        <v/>
      </c>
      <c r="N927" s="62" t="str">
        <f>IF(K927="","",VLOOKUP(K927,StatiLead[],2,FALSE))</f>
        <v/>
      </c>
      <c r="O927" s="63" t="str">
        <f t="shared" si="114"/>
        <v/>
      </c>
      <c r="P927" s="64">
        <f t="array" ref="P927">MAX(IF(Attività!$B$2:$B$1000=A927, Attività!$C$2:$C$1000))</f>
        <v>0</v>
      </c>
      <c r="Q927" s="64" t="str">
        <f t="shared" si="116"/>
        <v/>
      </c>
      <c r="R927" s="64">
        <f t="array" ref="R927">IFERROR(INDEX(Attività!$H$2:$H$1000, MATCH(P927, IF(Attività!$B$2:$B$1000=A927, Attività!$C$2:$C$1000), 0)), "")</f>
        <v>0</v>
      </c>
      <c r="S927" s="64" t="str">
        <f t="shared" si="115"/>
        <v/>
      </c>
      <c r="U927" s="58" t="str">
        <f t="shared" ca="1" si="117"/>
        <v/>
      </c>
      <c r="V927" s="57" t="str">
        <f t="shared" ca="1" si="118"/>
        <v/>
      </c>
    </row>
    <row r="928" spans="1:22" x14ac:dyDescent="0.25">
      <c r="A928" s="57" t="str">
        <f t="shared" si="112"/>
        <v/>
      </c>
      <c r="B928" s="58" t="str">
        <f t="shared" si="113"/>
        <v/>
      </c>
      <c r="J928" s="24">
        <f t="array" ref="J928">IFERROR(INDEX(Attività!$F$2:$F$1000, MATCH(P928, IF(Attività!$B$2:$B$1000=A928, Attività!$C$2:$C$1000), 0)), "")</f>
        <v>0</v>
      </c>
      <c r="K928" s="57" t="str">
        <f t="shared" si="119"/>
        <v/>
      </c>
      <c r="N928" s="62" t="str">
        <f>IF(K928="","",VLOOKUP(K928,StatiLead[],2,FALSE))</f>
        <v/>
      </c>
      <c r="O928" s="63" t="str">
        <f t="shared" si="114"/>
        <v/>
      </c>
      <c r="P928" s="64">
        <f t="array" ref="P928">MAX(IF(Attività!$B$2:$B$1000=A928, Attività!$C$2:$C$1000))</f>
        <v>0</v>
      </c>
      <c r="Q928" s="64" t="str">
        <f t="shared" si="116"/>
        <v/>
      </c>
      <c r="R928" s="64">
        <f t="array" ref="R928">IFERROR(INDEX(Attività!$H$2:$H$1000, MATCH(P928, IF(Attività!$B$2:$B$1000=A928, Attività!$C$2:$C$1000), 0)), "")</f>
        <v>0</v>
      </c>
      <c r="S928" s="64" t="str">
        <f t="shared" si="115"/>
        <v/>
      </c>
      <c r="U928" s="58" t="str">
        <f t="shared" ca="1" si="117"/>
        <v/>
      </c>
      <c r="V928" s="57" t="str">
        <f t="shared" ca="1" si="118"/>
        <v/>
      </c>
    </row>
    <row r="929" spans="1:22" x14ac:dyDescent="0.25">
      <c r="A929" s="57" t="str">
        <f t="shared" si="112"/>
        <v/>
      </c>
      <c r="B929" s="58" t="str">
        <f t="shared" si="113"/>
        <v/>
      </c>
      <c r="J929" s="24">
        <f t="array" ref="J929">IFERROR(INDEX(Attività!$F$2:$F$1000, MATCH(P929, IF(Attività!$B$2:$B$1000=A929, Attività!$C$2:$C$1000), 0)), "")</f>
        <v>0</v>
      </c>
      <c r="K929" s="57" t="str">
        <f t="shared" si="119"/>
        <v/>
      </c>
      <c r="N929" s="62" t="str">
        <f>IF(K929="","",VLOOKUP(K929,StatiLead[],2,FALSE))</f>
        <v/>
      </c>
      <c r="O929" s="63" t="str">
        <f t="shared" si="114"/>
        <v/>
      </c>
      <c r="P929" s="64">
        <f t="array" ref="P929">MAX(IF(Attività!$B$2:$B$1000=A929, Attività!$C$2:$C$1000))</f>
        <v>0</v>
      </c>
      <c r="Q929" s="64" t="str">
        <f t="shared" si="116"/>
        <v/>
      </c>
      <c r="R929" s="64">
        <f t="array" ref="R929">IFERROR(INDEX(Attività!$H$2:$H$1000, MATCH(P929, IF(Attività!$B$2:$B$1000=A929, Attività!$C$2:$C$1000), 0)), "")</f>
        <v>0</v>
      </c>
      <c r="S929" s="64" t="str">
        <f t="shared" si="115"/>
        <v/>
      </c>
      <c r="U929" s="58" t="str">
        <f t="shared" ca="1" si="117"/>
        <v/>
      </c>
      <c r="V929" s="57" t="str">
        <f t="shared" ca="1" si="118"/>
        <v/>
      </c>
    </row>
    <row r="930" spans="1:22" x14ac:dyDescent="0.25">
      <c r="A930" s="57" t="str">
        <f t="shared" si="112"/>
        <v/>
      </c>
      <c r="B930" s="58" t="str">
        <f t="shared" si="113"/>
        <v/>
      </c>
      <c r="J930" s="24">
        <f t="array" ref="J930">IFERROR(INDEX(Attività!$F$2:$F$1000, MATCH(P930, IF(Attività!$B$2:$B$1000=A930, Attività!$C$2:$C$1000), 0)), "")</f>
        <v>0</v>
      </c>
      <c r="K930" s="57" t="str">
        <f t="shared" si="119"/>
        <v/>
      </c>
      <c r="N930" s="62" t="str">
        <f>IF(K930="","",VLOOKUP(K930,StatiLead[],2,FALSE))</f>
        <v/>
      </c>
      <c r="O930" s="63" t="str">
        <f t="shared" si="114"/>
        <v/>
      </c>
      <c r="P930" s="64">
        <f t="array" ref="P930">MAX(IF(Attività!$B$2:$B$1000=A930, Attività!$C$2:$C$1000))</f>
        <v>0</v>
      </c>
      <c r="Q930" s="64" t="str">
        <f t="shared" si="116"/>
        <v/>
      </c>
      <c r="R930" s="64">
        <f t="array" ref="R930">IFERROR(INDEX(Attività!$H$2:$H$1000, MATCH(P930, IF(Attività!$B$2:$B$1000=A930, Attività!$C$2:$C$1000), 0)), "")</f>
        <v>0</v>
      </c>
      <c r="S930" s="64" t="str">
        <f t="shared" si="115"/>
        <v/>
      </c>
      <c r="U930" s="58" t="str">
        <f t="shared" ca="1" si="117"/>
        <v/>
      </c>
      <c r="V930" s="57" t="str">
        <f t="shared" ca="1" si="118"/>
        <v/>
      </c>
    </row>
    <row r="931" spans="1:22" x14ac:dyDescent="0.25">
      <c r="A931" s="57" t="str">
        <f t="shared" si="112"/>
        <v/>
      </c>
      <c r="B931" s="58" t="str">
        <f t="shared" si="113"/>
        <v/>
      </c>
      <c r="J931" s="24">
        <f t="array" ref="J931">IFERROR(INDEX(Attività!$F$2:$F$1000, MATCH(P931, IF(Attività!$B$2:$B$1000=A931, Attività!$C$2:$C$1000), 0)), "")</f>
        <v>0</v>
      </c>
      <c r="K931" s="57" t="str">
        <f t="shared" si="119"/>
        <v/>
      </c>
      <c r="N931" s="62" t="str">
        <f>IF(K931="","",VLOOKUP(K931,StatiLead[],2,FALSE))</f>
        <v/>
      </c>
      <c r="O931" s="63" t="str">
        <f t="shared" si="114"/>
        <v/>
      </c>
      <c r="P931" s="64">
        <f t="array" ref="P931">MAX(IF(Attività!$B$2:$B$1000=A931, Attività!$C$2:$C$1000))</f>
        <v>0</v>
      </c>
      <c r="Q931" s="64" t="str">
        <f t="shared" si="116"/>
        <v/>
      </c>
      <c r="R931" s="64">
        <f t="array" ref="R931">IFERROR(INDEX(Attività!$H$2:$H$1000, MATCH(P931, IF(Attività!$B$2:$B$1000=A931, Attività!$C$2:$C$1000), 0)), "")</f>
        <v>0</v>
      </c>
      <c r="S931" s="64" t="str">
        <f t="shared" si="115"/>
        <v/>
      </c>
      <c r="U931" s="58" t="str">
        <f t="shared" ca="1" si="117"/>
        <v/>
      </c>
      <c r="V931" s="57" t="str">
        <f t="shared" ca="1" si="118"/>
        <v/>
      </c>
    </row>
    <row r="932" spans="1:22" x14ac:dyDescent="0.25">
      <c r="A932" s="57" t="str">
        <f t="shared" si="112"/>
        <v/>
      </c>
      <c r="B932" s="58" t="str">
        <f t="shared" si="113"/>
        <v/>
      </c>
      <c r="J932" s="24">
        <f t="array" ref="J932">IFERROR(INDEX(Attività!$F$2:$F$1000, MATCH(P932, IF(Attività!$B$2:$B$1000=A932, Attività!$C$2:$C$1000), 0)), "")</f>
        <v>0</v>
      </c>
      <c r="K932" s="57" t="str">
        <f t="shared" si="119"/>
        <v/>
      </c>
      <c r="N932" s="62" t="str">
        <f>IF(K932="","",VLOOKUP(K932,StatiLead[],2,FALSE))</f>
        <v/>
      </c>
      <c r="O932" s="63" t="str">
        <f t="shared" si="114"/>
        <v/>
      </c>
      <c r="P932" s="64">
        <f t="array" ref="P932">MAX(IF(Attività!$B$2:$B$1000=A932, Attività!$C$2:$C$1000))</f>
        <v>0</v>
      </c>
      <c r="Q932" s="64" t="str">
        <f t="shared" si="116"/>
        <v/>
      </c>
      <c r="R932" s="64">
        <f t="array" ref="R932">IFERROR(INDEX(Attività!$H$2:$H$1000, MATCH(P932, IF(Attività!$B$2:$B$1000=A932, Attività!$C$2:$C$1000), 0)), "")</f>
        <v>0</v>
      </c>
      <c r="S932" s="64" t="str">
        <f t="shared" si="115"/>
        <v/>
      </c>
      <c r="U932" s="58" t="str">
        <f t="shared" ca="1" si="117"/>
        <v/>
      </c>
      <c r="V932" s="57" t="str">
        <f t="shared" ca="1" si="118"/>
        <v/>
      </c>
    </row>
    <row r="933" spans="1:22" x14ac:dyDescent="0.25">
      <c r="A933" s="57" t="str">
        <f t="shared" si="112"/>
        <v/>
      </c>
      <c r="B933" s="58" t="str">
        <f t="shared" si="113"/>
        <v/>
      </c>
      <c r="J933" s="24">
        <f t="array" ref="J933">IFERROR(INDEX(Attività!$F$2:$F$1000, MATCH(P933, IF(Attività!$B$2:$B$1000=A933, Attività!$C$2:$C$1000), 0)), "")</f>
        <v>0</v>
      </c>
      <c r="K933" s="57" t="str">
        <f t="shared" si="119"/>
        <v/>
      </c>
      <c r="N933" s="62" t="str">
        <f>IF(K933="","",VLOOKUP(K933,StatiLead[],2,FALSE))</f>
        <v/>
      </c>
      <c r="O933" s="63" t="str">
        <f t="shared" si="114"/>
        <v/>
      </c>
      <c r="P933" s="64">
        <f t="array" ref="P933">MAX(IF(Attività!$B$2:$B$1000=A933, Attività!$C$2:$C$1000))</f>
        <v>0</v>
      </c>
      <c r="Q933" s="64" t="str">
        <f t="shared" si="116"/>
        <v/>
      </c>
      <c r="R933" s="64">
        <f t="array" ref="R933">IFERROR(INDEX(Attività!$H$2:$H$1000, MATCH(P933, IF(Attività!$B$2:$B$1000=A933, Attività!$C$2:$C$1000), 0)), "")</f>
        <v>0</v>
      </c>
      <c r="S933" s="64" t="str">
        <f t="shared" si="115"/>
        <v/>
      </c>
      <c r="U933" s="58" t="str">
        <f t="shared" ca="1" si="117"/>
        <v/>
      </c>
      <c r="V933" s="57" t="str">
        <f t="shared" ca="1" si="118"/>
        <v/>
      </c>
    </row>
    <row r="934" spans="1:22" x14ac:dyDescent="0.25">
      <c r="A934" s="57" t="str">
        <f t="shared" si="112"/>
        <v/>
      </c>
      <c r="B934" s="58" t="str">
        <f t="shared" si="113"/>
        <v/>
      </c>
      <c r="J934" s="24">
        <f t="array" ref="J934">IFERROR(INDEX(Attività!$F$2:$F$1000, MATCH(P934, IF(Attività!$B$2:$B$1000=A934, Attività!$C$2:$C$1000), 0)), "")</f>
        <v>0</v>
      </c>
      <c r="K934" s="57" t="str">
        <f t="shared" si="119"/>
        <v/>
      </c>
      <c r="N934" s="62" t="str">
        <f>IF(K934="","",VLOOKUP(K934,StatiLead[],2,FALSE))</f>
        <v/>
      </c>
      <c r="O934" s="63" t="str">
        <f t="shared" si="114"/>
        <v/>
      </c>
      <c r="P934" s="64">
        <f t="array" ref="P934">MAX(IF(Attività!$B$2:$B$1000=A934, Attività!$C$2:$C$1000))</f>
        <v>0</v>
      </c>
      <c r="Q934" s="64" t="str">
        <f t="shared" si="116"/>
        <v/>
      </c>
      <c r="R934" s="64">
        <f t="array" ref="R934">IFERROR(INDEX(Attività!$H$2:$H$1000, MATCH(P934, IF(Attività!$B$2:$B$1000=A934, Attività!$C$2:$C$1000), 0)), "")</f>
        <v>0</v>
      </c>
      <c r="S934" s="64" t="str">
        <f t="shared" si="115"/>
        <v/>
      </c>
      <c r="U934" s="58" t="str">
        <f t="shared" ca="1" si="117"/>
        <v/>
      </c>
      <c r="V934" s="57" t="str">
        <f t="shared" ca="1" si="118"/>
        <v/>
      </c>
    </row>
    <row r="935" spans="1:22" x14ac:dyDescent="0.25">
      <c r="A935" s="57" t="str">
        <f t="shared" si="112"/>
        <v/>
      </c>
      <c r="B935" s="58" t="str">
        <f t="shared" si="113"/>
        <v/>
      </c>
      <c r="J935" s="24">
        <f t="array" ref="J935">IFERROR(INDEX(Attività!$F$2:$F$1000, MATCH(P935, IF(Attività!$B$2:$B$1000=A935, Attività!$C$2:$C$1000), 0)), "")</f>
        <v>0</v>
      </c>
      <c r="K935" s="57" t="str">
        <f t="shared" si="119"/>
        <v/>
      </c>
      <c r="N935" s="62" t="str">
        <f>IF(K935="","",VLOOKUP(K935,StatiLead[],2,FALSE))</f>
        <v/>
      </c>
      <c r="O935" s="63" t="str">
        <f t="shared" si="114"/>
        <v/>
      </c>
      <c r="P935" s="64">
        <f t="array" ref="P935">MAX(IF(Attività!$B$2:$B$1000=A935, Attività!$C$2:$C$1000))</f>
        <v>0</v>
      </c>
      <c r="Q935" s="64" t="str">
        <f t="shared" si="116"/>
        <v/>
      </c>
      <c r="R935" s="64">
        <f t="array" ref="R935">IFERROR(INDEX(Attività!$H$2:$H$1000, MATCH(P935, IF(Attività!$B$2:$B$1000=A935, Attività!$C$2:$C$1000), 0)), "")</f>
        <v>0</v>
      </c>
      <c r="S935" s="64" t="str">
        <f t="shared" si="115"/>
        <v/>
      </c>
      <c r="U935" s="58" t="str">
        <f t="shared" ca="1" si="117"/>
        <v/>
      </c>
      <c r="V935" s="57" t="str">
        <f t="shared" ca="1" si="118"/>
        <v/>
      </c>
    </row>
    <row r="936" spans="1:22" x14ac:dyDescent="0.25">
      <c r="A936" s="57" t="str">
        <f t="shared" si="112"/>
        <v/>
      </c>
      <c r="B936" s="58" t="str">
        <f t="shared" si="113"/>
        <v/>
      </c>
      <c r="J936" s="24">
        <f t="array" ref="J936">IFERROR(INDEX(Attività!$F$2:$F$1000, MATCH(P936, IF(Attività!$B$2:$B$1000=A936, Attività!$C$2:$C$1000), 0)), "")</f>
        <v>0</v>
      </c>
      <c r="K936" s="57" t="str">
        <f t="shared" si="119"/>
        <v/>
      </c>
      <c r="N936" s="62" t="str">
        <f>IF(K936="","",VLOOKUP(K936,StatiLead[],2,FALSE))</f>
        <v/>
      </c>
      <c r="O936" s="63" t="str">
        <f t="shared" si="114"/>
        <v/>
      </c>
      <c r="P936" s="64">
        <f t="array" ref="P936">MAX(IF(Attività!$B$2:$B$1000=A936, Attività!$C$2:$C$1000))</f>
        <v>0</v>
      </c>
      <c r="Q936" s="64" t="str">
        <f t="shared" si="116"/>
        <v/>
      </c>
      <c r="R936" s="64">
        <f t="array" ref="R936">IFERROR(INDEX(Attività!$H$2:$H$1000, MATCH(P936, IF(Attività!$B$2:$B$1000=A936, Attività!$C$2:$C$1000), 0)), "")</f>
        <v>0</v>
      </c>
      <c r="S936" s="64" t="str">
        <f t="shared" si="115"/>
        <v/>
      </c>
      <c r="U936" s="58" t="str">
        <f t="shared" ca="1" si="117"/>
        <v/>
      </c>
      <c r="V936" s="57" t="str">
        <f t="shared" ca="1" si="118"/>
        <v/>
      </c>
    </row>
    <row r="937" spans="1:22" x14ac:dyDescent="0.25">
      <c r="A937" s="57" t="str">
        <f t="shared" si="112"/>
        <v/>
      </c>
      <c r="B937" s="58" t="str">
        <f t="shared" si="113"/>
        <v/>
      </c>
      <c r="J937" s="24">
        <f t="array" ref="J937">IFERROR(INDEX(Attività!$F$2:$F$1000, MATCH(P937, IF(Attività!$B$2:$B$1000=A937, Attività!$C$2:$C$1000), 0)), "")</f>
        <v>0</v>
      </c>
      <c r="K937" s="57" t="str">
        <f t="shared" si="119"/>
        <v/>
      </c>
      <c r="N937" s="62" t="str">
        <f>IF(K937="","",VLOOKUP(K937,StatiLead[],2,FALSE))</f>
        <v/>
      </c>
      <c r="O937" s="63" t="str">
        <f t="shared" si="114"/>
        <v/>
      </c>
      <c r="P937" s="64">
        <f t="array" ref="P937">MAX(IF(Attività!$B$2:$B$1000=A937, Attività!$C$2:$C$1000))</f>
        <v>0</v>
      </c>
      <c r="Q937" s="64" t="str">
        <f t="shared" si="116"/>
        <v/>
      </c>
      <c r="R937" s="64">
        <f t="array" ref="R937">IFERROR(INDEX(Attività!$H$2:$H$1000, MATCH(P937, IF(Attività!$B$2:$B$1000=A937, Attività!$C$2:$C$1000), 0)), "")</f>
        <v>0</v>
      </c>
      <c r="S937" s="64" t="str">
        <f t="shared" si="115"/>
        <v/>
      </c>
      <c r="U937" s="58" t="str">
        <f t="shared" ca="1" si="117"/>
        <v/>
      </c>
      <c r="V937" s="57" t="str">
        <f t="shared" ca="1" si="118"/>
        <v/>
      </c>
    </row>
    <row r="938" spans="1:22" x14ac:dyDescent="0.25">
      <c r="A938" s="57" t="str">
        <f t="shared" si="112"/>
        <v/>
      </c>
      <c r="B938" s="58" t="str">
        <f t="shared" si="113"/>
        <v/>
      </c>
      <c r="J938" s="24">
        <f t="array" ref="J938">IFERROR(INDEX(Attività!$F$2:$F$1000, MATCH(P938, IF(Attività!$B$2:$B$1000=A938, Attività!$C$2:$C$1000), 0)), "")</f>
        <v>0</v>
      </c>
      <c r="K938" s="57" t="str">
        <f t="shared" si="119"/>
        <v/>
      </c>
      <c r="N938" s="62" t="str">
        <f>IF(K938="","",VLOOKUP(K938,StatiLead[],2,FALSE))</f>
        <v/>
      </c>
      <c r="O938" s="63" t="str">
        <f t="shared" si="114"/>
        <v/>
      </c>
      <c r="P938" s="64">
        <f t="array" ref="P938">MAX(IF(Attività!$B$2:$B$1000=A938, Attività!$C$2:$C$1000))</f>
        <v>0</v>
      </c>
      <c r="Q938" s="64" t="str">
        <f t="shared" si="116"/>
        <v/>
      </c>
      <c r="R938" s="64">
        <f t="array" ref="R938">IFERROR(INDEX(Attività!$H$2:$H$1000, MATCH(P938, IF(Attività!$B$2:$B$1000=A938, Attività!$C$2:$C$1000), 0)), "")</f>
        <v>0</v>
      </c>
      <c r="S938" s="64" t="str">
        <f t="shared" si="115"/>
        <v/>
      </c>
      <c r="U938" s="58" t="str">
        <f t="shared" ca="1" si="117"/>
        <v/>
      </c>
      <c r="V938" s="57" t="str">
        <f t="shared" ca="1" si="118"/>
        <v/>
      </c>
    </row>
    <row r="939" spans="1:22" x14ac:dyDescent="0.25">
      <c r="A939" s="57" t="str">
        <f t="shared" si="112"/>
        <v/>
      </c>
      <c r="B939" s="58" t="str">
        <f t="shared" si="113"/>
        <v/>
      </c>
      <c r="J939" s="24">
        <f t="array" ref="J939">IFERROR(INDEX(Attività!$F$2:$F$1000, MATCH(P939, IF(Attività!$B$2:$B$1000=A939, Attività!$C$2:$C$1000), 0)), "")</f>
        <v>0</v>
      </c>
      <c r="K939" s="57" t="str">
        <f t="shared" si="119"/>
        <v/>
      </c>
      <c r="N939" s="62" t="str">
        <f>IF(K939="","",VLOOKUP(K939,StatiLead[],2,FALSE))</f>
        <v/>
      </c>
      <c r="O939" s="63" t="str">
        <f t="shared" si="114"/>
        <v/>
      </c>
      <c r="P939" s="64">
        <f t="array" ref="P939">MAX(IF(Attività!$B$2:$B$1000=A939, Attività!$C$2:$C$1000))</f>
        <v>0</v>
      </c>
      <c r="Q939" s="64" t="str">
        <f t="shared" si="116"/>
        <v/>
      </c>
      <c r="R939" s="64">
        <f t="array" ref="R939">IFERROR(INDEX(Attività!$H$2:$H$1000, MATCH(P939, IF(Attività!$B$2:$B$1000=A939, Attività!$C$2:$C$1000), 0)), "")</f>
        <v>0</v>
      </c>
      <c r="S939" s="64" t="str">
        <f t="shared" si="115"/>
        <v/>
      </c>
      <c r="U939" s="58" t="str">
        <f t="shared" ca="1" si="117"/>
        <v/>
      </c>
      <c r="V939" s="57" t="str">
        <f t="shared" ca="1" si="118"/>
        <v/>
      </c>
    </row>
    <row r="940" spans="1:22" x14ac:dyDescent="0.25">
      <c r="A940" s="57" t="str">
        <f t="shared" si="112"/>
        <v/>
      </c>
      <c r="B940" s="58" t="str">
        <f t="shared" si="113"/>
        <v/>
      </c>
      <c r="J940" s="24">
        <f t="array" ref="J940">IFERROR(INDEX(Attività!$F$2:$F$1000, MATCH(P940, IF(Attività!$B$2:$B$1000=A940, Attività!$C$2:$C$1000), 0)), "")</f>
        <v>0</v>
      </c>
      <c r="K940" s="57" t="str">
        <f t="shared" si="119"/>
        <v/>
      </c>
      <c r="N940" s="62" t="str">
        <f>IF(K940="","",VLOOKUP(K940,StatiLead[],2,FALSE))</f>
        <v/>
      </c>
      <c r="O940" s="63" t="str">
        <f t="shared" si="114"/>
        <v/>
      </c>
      <c r="P940" s="64">
        <f t="array" ref="P940">MAX(IF(Attività!$B$2:$B$1000=A940, Attività!$C$2:$C$1000))</f>
        <v>0</v>
      </c>
      <c r="Q940" s="64" t="str">
        <f t="shared" si="116"/>
        <v/>
      </c>
      <c r="R940" s="64">
        <f t="array" ref="R940">IFERROR(INDEX(Attività!$H$2:$H$1000, MATCH(P940, IF(Attività!$B$2:$B$1000=A940, Attività!$C$2:$C$1000), 0)), "")</f>
        <v>0</v>
      </c>
      <c r="S940" s="64" t="str">
        <f t="shared" si="115"/>
        <v/>
      </c>
      <c r="U940" s="58" t="str">
        <f t="shared" ca="1" si="117"/>
        <v/>
      </c>
      <c r="V940" s="57" t="str">
        <f t="shared" ca="1" si="118"/>
        <v/>
      </c>
    </row>
    <row r="941" spans="1:22" x14ac:dyDescent="0.25">
      <c r="A941" s="57" t="str">
        <f t="shared" si="112"/>
        <v/>
      </c>
      <c r="B941" s="58" t="str">
        <f t="shared" si="113"/>
        <v/>
      </c>
      <c r="J941" s="24">
        <f t="array" ref="J941">IFERROR(INDEX(Attività!$F$2:$F$1000, MATCH(P941, IF(Attività!$B$2:$B$1000=A941, Attività!$C$2:$C$1000), 0)), "")</f>
        <v>0</v>
      </c>
      <c r="K941" s="57" t="str">
        <f t="shared" si="119"/>
        <v/>
      </c>
      <c r="N941" s="62" t="str">
        <f>IF(K941="","",VLOOKUP(K941,StatiLead[],2,FALSE))</f>
        <v/>
      </c>
      <c r="O941" s="63" t="str">
        <f t="shared" si="114"/>
        <v/>
      </c>
      <c r="P941" s="64">
        <f t="array" ref="P941">MAX(IF(Attività!$B$2:$B$1000=A941, Attività!$C$2:$C$1000))</f>
        <v>0</v>
      </c>
      <c r="Q941" s="64" t="str">
        <f t="shared" si="116"/>
        <v/>
      </c>
      <c r="R941" s="64">
        <f t="array" ref="R941">IFERROR(INDEX(Attività!$H$2:$H$1000, MATCH(P941, IF(Attività!$B$2:$B$1000=A941, Attività!$C$2:$C$1000), 0)), "")</f>
        <v>0</v>
      </c>
      <c r="S941" s="64" t="str">
        <f t="shared" si="115"/>
        <v/>
      </c>
      <c r="U941" s="58" t="str">
        <f t="shared" ca="1" si="117"/>
        <v/>
      </c>
      <c r="V941" s="57" t="str">
        <f t="shared" ca="1" si="118"/>
        <v/>
      </c>
    </row>
    <row r="942" spans="1:22" x14ac:dyDescent="0.25">
      <c r="A942" s="57" t="str">
        <f t="shared" si="112"/>
        <v/>
      </c>
      <c r="B942" s="58" t="str">
        <f t="shared" si="113"/>
        <v/>
      </c>
      <c r="J942" s="24">
        <f t="array" ref="J942">IFERROR(INDEX(Attività!$F$2:$F$1000, MATCH(P942, IF(Attività!$B$2:$B$1000=A942, Attività!$C$2:$C$1000), 0)), "")</f>
        <v>0</v>
      </c>
      <c r="K942" s="57" t="str">
        <f t="shared" si="119"/>
        <v/>
      </c>
      <c r="N942" s="62" t="str">
        <f>IF(K942="","",VLOOKUP(K942,StatiLead[],2,FALSE))</f>
        <v/>
      </c>
      <c r="O942" s="63" t="str">
        <f t="shared" si="114"/>
        <v/>
      </c>
      <c r="P942" s="64">
        <f t="array" ref="P942">MAX(IF(Attività!$B$2:$B$1000=A942, Attività!$C$2:$C$1000))</f>
        <v>0</v>
      </c>
      <c r="Q942" s="64" t="str">
        <f t="shared" si="116"/>
        <v/>
      </c>
      <c r="R942" s="64">
        <f t="array" ref="R942">IFERROR(INDEX(Attività!$H$2:$H$1000, MATCH(P942, IF(Attività!$B$2:$B$1000=A942, Attività!$C$2:$C$1000), 0)), "")</f>
        <v>0</v>
      </c>
      <c r="S942" s="64" t="str">
        <f t="shared" si="115"/>
        <v/>
      </c>
      <c r="U942" s="58" t="str">
        <f t="shared" ca="1" si="117"/>
        <v/>
      </c>
      <c r="V942" s="57" t="str">
        <f t="shared" ca="1" si="118"/>
        <v/>
      </c>
    </row>
    <row r="943" spans="1:22" x14ac:dyDescent="0.25">
      <c r="A943" s="57" t="str">
        <f t="shared" si="112"/>
        <v/>
      </c>
      <c r="B943" s="58" t="str">
        <f t="shared" si="113"/>
        <v/>
      </c>
      <c r="J943" s="24">
        <f t="array" ref="J943">IFERROR(INDEX(Attività!$F$2:$F$1000, MATCH(P943, IF(Attività!$B$2:$B$1000=A943, Attività!$C$2:$C$1000), 0)), "")</f>
        <v>0</v>
      </c>
      <c r="K943" s="57" t="str">
        <f t="shared" si="119"/>
        <v/>
      </c>
      <c r="N943" s="62" t="str">
        <f>IF(K943="","",VLOOKUP(K943,StatiLead[],2,FALSE))</f>
        <v/>
      </c>
      <c r="O943" s="63" t="str">
        <f t="shared" si="114"/>
        <v/>
      </c>
      <c r="P943" s="64">
        <f t="array" ref="P943">MAX(IF(Attività!$B$2:$B$1000=A943, Attività!$C$2:$C$1000))</f>
        <v>0</v>
      </c>
      <c r="Q943" s="64" t="str">
        <f t="shared" si="116"/>
        <v/>
      </c>
      <c r="R943" s="64">
        <f t="array" ref="R943">IFERROR(INDEX(Attività!$H$2:$H$1000, MATCH(P943, IF(Attività!$B$2:$B$1000=A943, Attività!$C$2:$C$1000), 0)), "")</f>
        <v>0</v>
      </c>
      <c r="S943" s="64" t="str">
        <f t="shared" si="115"/>
        <v/>
      </c>
      <c r="U943" s="58" t="str">
        <f t="shared" ca="1" si="117"/>
        <v/>
      </c>
      <c r="V943" s="57" t="str">
        <f t="shared" ca="1" si="118"/>
        <v/>
      </c>
    </row>
    <row r="944" spans="1:22" x14ac:dyDescent="0.25">
      <c r="A944" s="57" t="str">
        <f t="shared" si="112"/>
        <v/>
      </c>
      <c r="B944" s="58" t="str">
        <f t="shared" si="113"/>
        <v/>
      </c>
      <c r="J944" s="24">
        <f t="array" ref="J944">IFERROR(INDEX(Attività!$F$2:$F$1000, MATCH(P944, IF(Attività!$B$2:$B$1000=A944, Attività!$C$2:$C$1000), 0)), "")</f>
        <v>0</v>
      </c>
      <c r="K944" s="57" t="str">
        <f t="shared" si="119"/>
        <v/>
      </c>
      <c r="N944" s="62" t="str">
        <f>IF(K944="","",VLOOKUP(K944,StatiLead[],2,FALSE))</f>
        <v/>
      </c>
      <c r="O944" s="63" t="str">
        <f t="shared" si="114"/>
        <v/>
      </c>
      <c r="P944" s="64">
        <f t="array" ref="P944">MAX(IF(Attività!$B$2:$B$1000=A944, Attività!$C$2:$C$1000))</f>
        <v>0</v>
      </c>
      <c r="Q944" s="64" t="str">
        <f t="shared" si="116"/>
        <v/>
      </c>
      <c r="R944" s="64">
        <f t="array" ref="R944">IFERROR(INDEX(Attività!$H$2:$H$1000, MATCH(P944, IF(Attività!$B$2:$B$1000=A944, Attività!$C$2:$C$1000), 0)), "")</f>
        <v>0</v>
      </c>
      <c r="S944" s="64" t="str">
        <f t="shared" si="115"/>
        <v/>
      </c>
      <c r="U944" s="58" t="str">
        <f t="shared" ca="1" si="117"/>
        <v/>
      </c>
      <c r="V944" s="57" t="str">
        <f t="shared" ca="1" si="118"/>
        <v/>
      </c>
    </row>
    <row r="945" spans="1:22" x14ac:dyDescent="0.25">
      <c r="A945" s="57" t="str">
        <f t="shared" si="112"/>
        <v/>
      </c>
      <c r="B945" s="58" t="str">
        <f t="shared" si="113"/>
        <v/>
      </c>
      <c r="J945" s="24">
        <f t="array" ref="J945">IFERROR(INDEX(Attività!$F$2:$F$1000, MATCH(P945, IF(Attività!$B$2:$B$1000=A945, Attività!$C$2:$C$1000), 0)), "")</f>
        <v>0</v>
      </c>
      <c r="K945" s="57" t="str">
        <f t="shared" si="119"/>
        <v/>
      </c>
      <c r="N945" s="62" t="str">
        <f>IF(K945="","",VLOOKUP(K945,StatiLead[],2,FALSE))</f>
        <v/>
      </c>
      <c r="O945" s="63" t="str">
        <f t="shared" si="114"/>
        <v/>
      </c>
      <c r="P945" s="64">
        <f t="array" ref="P945">MAX(IF(Attività!$B$2:$B$1000=A945, Attività!$C$2:$C$1000))</f>
        <v>0</v>
      </c>
      <c r="Q945" s="64" t="str">
        <f t="shared" si="116"/>
        <v/>
      </c>
      <c r="R945" s="64">
        <f t="array" ref="R945">IFERROR(INDEX(Attività!$H$2:$H$1000, MATCH(P945, IF(Attività!$B$2:$B$1000=A945, Attività!$C$2:$C$1000), 0)), "")</f>
        <v>0</v>
      </c>
      <c r="S945" s="64" t="str">
        <f t="shared" si="115"/>
        <v/>
      </c>
      <c r="U945" s="58" t="str">
        <f t="shared" ca="1" si="117"/>
        <v/>
      </c>
      <c r="V945" s="57" t="str">
        <f t="shared" ca="1" si="118"/>
        <v/>
      </c>
    </row>
    <row r="946" spans="1:22" x14ac:dyDescent="0.25">
      <c r="A946" s="57" t="str">
        <f t="shared" si="112"/>
        <v/>
      </c>
      <c r="B946" s="58" t="str">
        <f t="shared" si="113"/>
        <v/>
      </c>
      <c r="J946" s="24">
        <f t="array" ref="J946">IFERROR(INDEX(Attività!$F$2:$F$1000, MATCH(P946, IF(Attività!$B$2:$B$1000=A946, Attività!$C$2:$C$1000), 0)), "")</f>
        <v>0</v>
      </c>
      <c r="K946" s="57" t="str">
        <f t="shared" si="119"/>
        <v/>
      </c>
      <c r="N946" s="62" t="str">
        <f>IF(K946="","",VLOOKUP(K946,StatiLead[],2,FALSE))</f>
        <v/>
      </c>
      <c r="O946" s="63" t="str">
        <f t="shared" si="114"/>
        <v/>
      </c>
      <c r="P946" s="64">
        <f t="array" ref="P946">MAX(IF(Attività!$B$2:$B$1000=A946, Attività!$C$2:$C$1000))</f>
        <v>0</v>
      </c>
      <c r="Q946" s="64" t="str">
        <f t="shared" si="116"/>
        <v/>
      </c>
      <c r="R946" s="64">
        <f t="array" ref="R946">IFERROR(INDEX(Attività!$H$2:$H$1000, MATCH(P946, IF(Attività!$B$2:$B$1000=A946, Attività!$C$2:$C$1000), 0)), "")</f>
        <v>0</v>
      </c>
      <c r="S946" s="64" t="str">
        <f t="shared" si="115"/>
        <v/>
      </c>
      <c r="U946" s="58" t="str">
        <f t="shared" ca="1" si="117"/>
        <v/>
      </c>
      <c r="V946" s="57" t="str">
        <f t="shared" ca="1" si="118"/>
        <v/>
      </c>
    </row>
    <row r="947" spans="1:22" x14ac:dyDescent="0.25">
      <c r="A947" s="57" t="str">
        <f t="shared" si="112"/>
        <v/>
      </c>
      <c r="B947" s="58" t="str">
        <f t="shared" si="113"/>
        <v/>
      </c>
      <c r="J947" s="24">
        <f t="array" ref="J947">IFERROR(INDEX(Attività!$F$2:$F$1000, MATCH(P947, IF(Attività!$B$2:$B$1000=A947, Attività!$C$2:$C$1000), 0)), "")</f>
        <v>0</v>
      </c>
      <c r="K947" s="57" t="str">
        <f t="shared" si="119"/>
        <v/>
      </c>
      <c r="N947" s="62" t="str">
        <f>IF(K947="","",VLOOKUP(K947,StatiLead[],2,FALSE))</f>
        <v/>
      </c>
      <c r="O947" s="63" t="str">
        <f t="shared" si="114"/>
        <v/>
      </c>
      <c r="P947" s="64">
        <f t="array" ref="P947">MAX(IF(Attività!$B$2:$B$1000=A947, Attività!$C$2:$C$1000))</f>
        <v>0</v>
      </c>
      <c r="Q947" s="64" t="str">
        <f t="shared" si="116"/>
        <v/>
      </c>
      <c r="R947" s="64">
        <f t="array" ref="R947">IFERROR(INDEX(Attività!$H$2:$H$1000, MATCH(P947, IF(Attività!$B$2:$B$1000=A947, Attività!$C$2:$C$1000), 0)), "")</f>
        <v>0</v>
      </c>
      <c r="S947" s="64" t="str">
        <f t="shared" si="115"/>
        <v/>
      </c>
      <c r="U947" s="58" t="str">
        <f t="shared" ca="1" si="117"/>
        <v/>
      </c>
      <c r="V947" s="57" t="str">
        <f t="shared" ca="1" si="118"/>
        <v/>
      </c>
    </row>
    <row r="948" spans="1:22" x14ac:dyDescent="0.25">
      <c r="A948" s="57" t="str">
        <f t="shared" si="112"/>
        <v/>
      </c>
      <c r="B948" s="58" t="str">
        <f t="shared" si="113"/>
        <v/>
      </c>
      <c r="J948" s="24">
        <f t="array" ref="J948">IFERROR(INDEX(Attività!$F$2:$F$1000, MATCH(P948, IF(Attività!$B$2:$B$1000=A948, Attività!$C$2:$C$1000), 0)), "")</f>
        <v>0</v>
      </c>
      <c r="K948" s="57" t="str">
        <f t="shared" si="119"/>
        <v/>
      </c>
      <c r="N948" s="62" t="str">
        <f>IF(K948="","",VLOOKUP(K948,StatiLead[],2,FALSE))</f>
        <v/>
      </c>
      <c r="O948" s="63" t="str">
        <f t="shared" si="114"/>
        <v/>
      </c>
      <c r="P948" s="64">
        <f t="array" ref="P948">MAX(IF(Attività!$B$2:$B$1000=A948, Attività!$C$2:$C$1000))</f>
        <v>0</v>
      </c>
      <c r="Q948" s="64" t="str">
        <f t="shared" si="116"/>
        <v/>
      </c>
      <c r="R948" s="64">
        <f t="array" ref="R948">IFERROR(INDEX(Attività!$H$2:$H$1000, MATCH(P948, IF(Attività!$B$2:$B$1000=A948, Attività!$C$2:$C$1000), 0)), "")</f>
        <v>0</v>
      </c>
      <c r="S948" s="64" t="str">
        <f t="shared" si="115"/>
        <v/>
      </c>
      <c r="U948" s="58" t="str">
        <f t="shared" ca="1" si="117"/>
        <v/>
      </c>
      <c r="V948" s="57" t="str">
        <f t="shared" ca="1" si="118"/>
        <v/>
      </c>
    </row>
    <row r="949" spans="1:22" x14ac:dyDescent="0.25">
      <c r="A949" s="57" t="str">
        <f t="shared" si="112"/>
        <v/>
      </c>
      <c r="B949" s="58" t="str">
        <f t="shared" si="113"/>
        <v/>
      </c>
      <c r="J949" s="24">
        <f t="array" ref="J949">IFERROR(INDEX(Attività!$F$2:$F$1000, MATCH(P949, IF(Attività!$B$2:$B$1000=A949, Attività!$C$2:$C$1000), 0)), "")</f>
        <v>0</v>
      </c>
      <c r="K949" s="57" t="str">
        <f t="shared" si="119"/>
        <v/>
      </c>
      <c r="N949" s="62" t="str">
        <f>IF(K949="","",VLOOKUP(K949,StatiLead[],2,FALSE))</f>
        <v/>
      </c>
      <c r="O949" s="63" t="str">
        <f t="shared" si="114"/>
        <v/>
      </c>
      <c r="P949" s="64">
        <f t="array" ref="P949">MAX(IF(Attività!$B$2:$B$1000=A949, Attività!$C$2:$C$1000))</f>
        <v>0</v>
      </c>
      <c r="Q949" s="64" t="str">
        <f t="shared" si="116"/>
        <v/>
      </c>
      <c r="R949" s="64">
        <f t="array" ref="R949">IFERROR(INDEX(Attività!$H$2:$H$1000, MATCH(P949, IF(Attività!$B$2:$B$1000=A949, Attività!$C$2:$C$1000), 0)), "")</f>
        <v>0</v>
      </c>
      <c r="S949" s="64" t="str">
        <f t="shared" si="115"/>
        <v/>
      </c>
      <c r="U949" s="58" t="str">
        <f t="shared" ca="1" si="117"/>
        <v/>
      </c>
      <c r="V949" s="57" t="str">
        <f t="shared" ca="1" si="118"/>
        <v/>
      </c>
    </row>
    <row r="950" spans="1:22" x14ac:dyDescent="0.25">
      <c r="A950" s="57" t="str">
        <f t="shared" si="112"/>
        <v/>
      </c>
      <c r="B950" s="58" t="str">
        <f t="shared" si="113"/>
        <v/>
      </c>
      <c r="J950" s="24">
        <f t="array" ref="J950">IFERROR(INDEX(Attività!$F$2:$F$1000, MATCH(P950, IF(Attività!$B$2:$B$1000=A950, Attività!$C$2:$C$1000), 0)), "")</f>
        <v>0</v>
      </c>
      <c r="K950" s="57" t="str">
        <f t="shared" si="119"/>
        <v/>
      </c>
      <c r="N950" s="62" t="str">
        <f>IF(K950="","",VLOOKUP(K950,StatiLead[],2,FALSE))</f>
        <v/>
      </c>
      <c r="O950" s="63" t="str">
        <f t="shared" si="114"/>
        <v/>
      </c>
      <c r="P950" s="64">
        <f t="array" ref="P950">MAX(IF(Attività!$B$2:$B$1000=A950, Attività!$C$2:$C$1000))</f>
        <v>0</v>
      </c>
      <c r="Q950" s="64" t="str">
        <f t="shared" si="116"/>
        <v/>
      </c>
      <c r="R950" s="64">
        <f t="array" ref="R950">IFERROR(INDEX(Attività!$H$2:$H$1000, MATCH(P950, IF(Attività!$B$2:$B$1000=A950, Attività!$C$2:$C$1000), 0)), "")</f>
        <v>0</v>
      </c>
      <c r="S950" s="64" t="str">
        <f t="shared" si="115"/>
        <v/>
      </c>
      <c r="U950" s="58" t="str">
        <f t="shared" ca="1" si="117"/>
        <v/>
      </c>
      <c r="V950" s="57" t="str">
        <f t="shared" ca="1" si="118"/>
        <v/>
      </c>
    </row>
    <row r="951" spans="1:22" x14ac:dyDescent="0.25">
      <c r="A951" s="57" t="str">
        <f t="shared" si="112"/>
        <v/>
      </c>
      <c r="B951" s="58" t="str">
        <f t="shared" si="113"/>
        <v/>
      </c>
      <c r="J951" s="24">
        <f t="array" ref="J951">IFERROR(INDEX(Attività!$F$2:$F$1000, MATCH(P951, IF(Attività!$B$2:$B$1000=A951, Attività!$C$2:$C$1000), 0)), "")</f>
        <v>0</v>
      </c>
      <c r="K951" s="57" t="str">
        <f t="shared" si="119"/>
        <v/>
      </c>
      <c r="N951" s="62" t="str">
        <f>IF(K951="","",VLOOKUP(K951,StatiLead[],2,FALSE))</f>
        <v/>
      </c>
      <c r="O951" s="63" t="str">
        <f t="shared" si="114"/>
        <v/>
      </c>
      <c r="P951" s="64">
        <f t="array" ref="P951">MAX(IF(Attività!$B$2:$B$1000=A951, Attività!$C$2:$C$1000))</f>
        <v>0</v>
      </c>
      <c r="Q951" s="64" t="str">
        <f t="shared" si="116"/>
        <v/>
      </c>
      <c r="R951" s="64">
        <f t="array" ref="R951">IFERROR(INDEX(Attività!$H$2:$H$1000, MATCH(P951, IF(Attività!$B$2:$B$1000=A951, Attività!$C$2:$C$1000), 0)), "")</f>
        <v>0</v>
      </c>
      <c r="S951" s="64" t="str">
        <f t="shared" si="115"/>
        <v/>
      </c>
      <c r="U951" s="58" t="str">
        <f t="shared" ca="1" si="117"/>
        <v/>
      </c>
      <c r="V951" s="57" t="str">
        <f t="shared" ca="1" si="118"/>
        <v/>
      </c>
    </row>
    <row r="952" spans="1:22" x14ac:dyDescent="0.25">
      <c r="A952" s="57" t="str">
        <f t="shared" si="112"/>
        <v/>
      </c>
      <c r="B952" s="58" t="str">
        <f t="shared" si="113"/>
        <v/>
      </c>
      <c r="J952" s="24">
        <f t="array" ref="J952">IFERROR(INDEX(Attività!$F$2:$F$1000, MATCH(P952, IF(Attività!$B$2:$B$1000=A952, Attività!$C$2:$C$1000), 0)), "")</f>
        <v>0</v>
      </c>
      <c r="K952" s="57" t="str">
        <f t="shared" si="119"/>
        <v/>
      </c>
      <c r="N952" s="62" t="str">
        <f>IF(K952="","",VLOOKUP(K952,StatiLead[],2,FALSE))</f>
        <v/>
      </c>
      <c r="O952" s="63" t="str">
        <f t="shared" si="114"/>
        <v/>
      </c>
      <c r="P952" s="64">
        <f t="array" ref="P952">MAX(IF(Attività!$B$2:$B$1000=A952, Attività!$C$2:$C$1000))</f>
        <v>0</v>
      </c>
      <c r="Q952" s="64" t="str">
        <f t="shared" si="116"/>
        <v/>
      </c>
      <c r="R952" s="64">
        <f t="array" ref="R952">IFERROR(INDEX(Attività!$H$2:$H$1000, MATCH(P952, IF(Attività!$B$2:$B$1000=A952, Attività!$C$2:$C$1000), 0)), "")</f>
        <v>0</v>
      </c>
      <c r="S952" s="64" t="str">
        <f t="shared" si="115"/>
        <v/>
      </c>
      <c r="U952" s="58" t="str">
        <f t="shared" ca="1" si="117"/>
        <v/>
      </c>
      <c r="V952" s="57" t="str">
        <f t="shared" ca="1" si="118"/>
        <v/>
      </c>
    </row>
    <row r="953" spans="1:22" x14ac:dyDescent="0.25">
      <c r="A953" s="57" t="str">
        <f t="shared" si="112"/>
        <v/>
      </c>
      <c r="B953" s="58" t="str">
        <f t="shared" si="113"/>
        <v/>
      </c>
      <c r="J953" s="24">
        <f t="array" ref="J953">IFERROR(INDEX(Attività!$F$2:$F$1000, MATCH(P953, IF(Attività!$B$2:$B$1000=A953, Attività!$C$2:$C$1000), 0)), "")</f>
        <v>0</v>
      </c>
      <c r="K953" s="57" t="str">
        <f t="shared" si="119"/>
        <v/>
      </c>
      <c r="N953" s="62" t="str">
        <f>IF(K953="","",VLOOKUP(K953,StatiLead[],2,FALSE))</f>
        <v/>
      </c>
      <c r="O953" s="63" t="str">
        <f t="shared" si="114"/>
        <v/>
      </c>
      <c r="P953" s="64">
        <f t="array" ref="P953">MAX(IF(Attività!$B$2:$B$1000=A953, Attività!$C$2:$C$1000))</f>
        <v>0</v>
      </c>
      <c r="Q953" s="64" t="str">
        <f t="shared" si="116"/>
        <v/>
      </c>
      <c r="R953" s="64">
        <f t="array" ref="R953">IFERROR(INDEX(Attività!$H$2:$H$1000, MATCH(P953, IF(Attività!$B$2:$B$1000=A953, Attività!$C$2:$C$1000), 0)), "")</f>
        <v>0</v>
      </c>
      <c r="S953" s="64" t="str">
        <f t="shared" si="115"/>
        <v/>
      </c>
      <c r="U953" s="58" t="str">
        <f t="shared" ca="1" si="117"/>
        <v/>
      </c>
      <c r="V953" s="57" t="str">
        <f t="shared" ca="1" si="118"/>
        <v/>
      </c>
    </row>
    <row r="954" spans="1:22" x14ac:dyDescent="0.25">
      <c r="A954" s="57" t="str">
        <f t="shared" si="112"/>
        <v/>
      </c>
      <c r="B954" s="58" t="str">
        <f t="shared" si="113"/>
        <v/>
      </c>
      <c r="J954" s="24">
        <f t="array" ref="J954">IFERROR(INDEX(Attività!$F$2:$F$1000, MATCH(P954, IF(Attività!$B$2:$B$1000=A954, Attività!$C$2:$C$1000), 0)), "")</f>
        <v>0</v>
      </c>
      <c r="K954" s="57" t="str">
        <f t="shared" si="119"/>
        <v/>
      </c>
      <c r="N954" s="62" t="str">
        <f>IF(K954="","",VLOOKUP(K954,StatiLead[],2,FALSE))</f>
        <v/>
      </c>
      <c r="O954" s="63" t="str">
        <f t="shared" si="114"/>
        <v/>
      </c>
      <c r="P954" s="64">
        <f t="array" ref="P954">MAX(IF(Attività!$B$2:$B$1000=A954, Attività!$C$2:$C$1000))</f>
        <v>0</v>
      </c>
      <c r="Q954" s="64" t="str">
        <f t="shared" si="116"/>
        <v/>
      </c>
      <c r="R954" s="64">
        <f t="array" ref="R954">IFERROR(INDEX(Attività!$H$2:$H$1000, MATCH(P954, IF(Attività!$B$2:$B$1000=A954, Attività!$C$2:$C$1000), 0)), "")</f>
        <v>0</v>
      </c>
      <c r="S954" s="64" t="str">
        <f t="shared" si="115"/>
        <v/>
      </c>
      <c r="U954" s="58" t="str">
        <f t="shared" ca="1" si="117"/>
        <v/>
      </c>
      <c r="V954" s="57" t="str">
        <f t="shared" ca="1" si="118"/>
        <v/>
      </c>
    </row>
    <row r="955" spans="1:22" x14ac:dyDescent="0.25">
      <c r="A955" s="57" t="str">
        <f t="shared" si="112"/>
        <v/>
      </c>
      <c r="B955" s="58" t="str">
        <f t="shared" si="113"/>
        <v/>
      </c>
      <c r="J955" s="24">
        <f t="array" ref="J955">IFERROR(INDEX(Attività!$F$2:$F$1000, MATCH(P955, IF(Attività!$B$2:$B$1000=A955, Attività!$C$2:$C$1000), 0)), "")</f>
        <v>0</v>
      </c>
      <c r="K955" s="57" t="str">
        <f t="shared" si="119"/>
        <v/>
      </c>
      <c r="N955" s="62" t="str">
        <f>IF(K955="","",VLOOKUP(K955,StatiLead[],2,FALSE))</f>
        <v/>
      </c>
      <c r="O955" s="63" t="str">
        <f t="shared" si="114"/>
        <v/>
      </c>
      <c r="P955" s="64">
        <f t="array" ref="P955">MAX(IF(Attività!$B$2:$B$1000=A955, Attività!$C$2:$C$1000))</f>
        <v>0</v>
      </c>
      <c r="Q955" s="64" t="str">
        <f t="shared" si="116"/>
        <v/>
      </c>
      <c r="R955" s="64">
        <f t="array" ref="R955">IFERROR(INDEX(Attività!$H$2:$H$1000, MATCH(P955, IF(Attività!$B$2:$B$1000=A955, Attività!$C$2:$C$1000), 0)), "")</f>
        <v>0</v>
      </c>
      <c r="S955" s="64" t="str">
        <f t="shared" si="115"/>
        <v/>
      </c>
      <c r="U955" s="58" t="str">
        <f t="shared" ca="1" si="117"/>
        <v/>
      </c>
      <c r="V955" s="57" t="str">
        <f t="shared" ca="1" si="118"/>
        <v/>
      </c>
    </row>
    <row r="956" spans="1:22" x14ac:dyDescent="0.25">
      <c r="A956" s="57" t="str">
        <f t="shared" si="112"/>
        <v/>
      </c>
      <c r="B956" s="58" t="str">
        <f t="shared" si="113"/>
        <v/>
      </c>
      <c r="J956" s="24">
        <f t="array" ref="J956">IFERROR(INDEX(Attività!$F$2:$F$1000, MATCH(P956, IF(Attività!$B$2:$B$1000=A956, Attività!$C$2:$C$1000), 0)), "")</f>
        <v>0</v>
      </c>
      <c r="K956" s="57" t="str">
        <f t="shared" si="119"/>
        <v/>
      </c>
      <c r="N956" s="62" t="str">
        <f>IF(K956="","",VLOOKUP(K956,StatiLead[],2,FALSE))</f>
        <v/>
      </c>
      <c r="O956" s="63" t="str">
        <f t="shared" si="114"/>
        <v/>
      </c>
      <c r="P956" s="64">
        <f t="array" ref="P956">MAX(IF(Attività!$B$2:$B$1000=A956, Attività!$C$2:$C$1000))</f>
        <v>0</v>
      </c>
      <c r="Q956" s="64" t="str">
        <f t="shared" si="116"/>
        <v/>
      </c>
      <c r="R956" s="64">
        <f t="array" ref="R956">IFERROR(INDEX(Attività!$H$2:$H$1000, MATCH(P956, IF(Attività!$B$2:$B$1000=A956, Attività!$C$2:$C$1000), 0)), "")</f>
        <v>0</v>
      </c>
      <c r="S956" s="64" t="str">
        <f t="shared" si="115"/>
        <v/>
      </c>
      <c r="U956" s="58" t="str">
        <f t="shared" ca="1" si="117"/>
        <v/>
      </c>
      <c r="V956" s="57" t="str">
        <f t="shared" ca="1" si="118"/>
        <v/>
      </c>
    </row>
    <row r="957" spans="1:22" x14ac:dyDescent="0.25">
      <c r="A957" s="57" t="str">
        <f t="shared" si="112"/>
        <v/>
      </c>
      <c r="B957" s="58" t="str">
        <f t="shared" si="113"/>
        <v/>
      </c>
      <c r="J957" s="24">
        <f t="array" ref="J957">IFERROR(INDEX(Attività!$F$2:$F$1000, MATCH(P957, IF(Attività!$B$2:$B$1000=A957, Attività!$C$2:$C$1000), 0)), "")</f>
        <v>0</v>
      </c>
      <c r="K957" s="57" t="str">
        <f t="shared" si="119"/>
        <v/>
      </c>
      <c r="N957" s="62" t="str">
        <f>IF(K957="","",VLOOKUP(K957,StatiLead[],2,FALSE))</f>
        <v/>
      </c>
      <c r="O957" s="63" t="str">
        <f t="shared" si="114"/>
        <v/>
      </c>
      <c r="P957" s="64">
        <f t="array" ref="P957">MAX(IF(Attività!$B$2:$B$1000=A957, Attività!$C$2:$C$1000))</f>
        <v>0</v>
      </c>
      <c r="Q957" s="64" t="str">
        <f t="shared" si="116"/>
        <v/>
      </c>
      <c r="R957" s="64">
        <f t="array" ref="R957">IFERROR(INDEX(Attività!$H$2:$H$1000, MATCH(P957, IF(Attività!$B$2:$B$1000=A957, Attività!$C$2:$C$1000), 0)), "")</f>
        <v>0</v>
      </c>
      <c r="S957" s="64" t="str">
        <f t="shared" si="115"/>
        <v/>
      </c>
      <c r="U957" s="58" t="str">
        <f t="shared" ca="1" si="117"/>
        <v/>
      </c>
      <c r="V957" s="57" t="str">
        <f t="shared" ca="1" si="118"/>
        <v/>
      </c>
    </row>
    <row r="958" spans="1:22" x14ac:dyDescent="0.25">
      <c r="A958" s="57" t="str">
        <f t="shared" si="112"/>
        <v/>
      </c>
      <c r="B958" s="58" t="str">
        <f t="shared" si="113"/>
        <v/>
      </c>
      <c r="J958" s="24">
        <f t="array" ref="J958">IFERROR(INDEX(Attività!$F$2:$F$1000, MATCH(P958, IF(Attività!$B$2:$B$1000=A958, Attività!$C$2:$C$1000), 0)), "")</f>
        <v>0</v>
      </c>
      <c r="K958" s="57" t="str">
        <f t="shared" si="119"/>
        <v/>
      </c>
      <c r="N958" s="62" t="str">
        <f>IF(K958="","",VLOOKUP(K958,StatiLead[],2,FALSE))</f>
        <v/>
      </c>
      <c r="O958" s="63" t="str">
        <f t="shared" si="114"/>
        <v/>
      </c>
      <c r="P958" s="64">
        <f t="array" ref="P958">MAX(IF(Attività!$B$2:$B$1000=A958, Attività!$C$2:$C$1000))</f>
        <v>0</v>
      </c>
      <c r="Q958" s="64" t="str">
        <f t="shared" si="116"/>
        <v/>
      </c>
      <c r="R958" s="64">
        <f t="array" ref="R958">IFERROR(INDEX(Attività!$H$2:$H$1000, MATCH(P958, IF(Attività!$B$2:$B$1000=A958, Attività!$C$2:$C$1000), 0)), "")</f>
        <v>0</v>
      </c>
      <c r="S958" s="64" t="str">
        <f t="shared" si="115"/>
        <v/>
      </c>
      <c r="U958" s="58" t="str">
        <f t="shared" ca="1" si="117"/>
        <v/>
      </c>
      <c r="V958" s="57" t="str">
        <f t="shared" ca="1" si="118"/>
        <v/>
      </c>
    </row>
    <row r="959" spans="1:22" x14ac:dyDescent="0.25">
      <c r="A959" s="57" t="str">
        <f t="shared" si="112"/>
        <v/>
      </c>
      <c r="B959" s="58" t="str">
        <f t="shared" si="113"/>
        <v/>
      </c>
      <c r="J959" s="24">
        <f t="array" ref="J959">IFERROR(INDEX(Attività!$F$2:$F$1000, MATCH(P959, IF(Attività!$B$2:$B$1000=A959, Attività!$C$2:$C$1000), 0)), "")</f>
        <v>0</v>
      </c>
      <c r="K959" s="57" t="str">
        <f t="shared" si="119"/>
        <v/>
      </c>
      <c r="N959" s="62" t="str">
        <f>IF(K959="","",VLOOKUP(K959,StatiLead[],2,FALSE))</f>
        <v/>
      </c>
      <c r="O959" s="63" t="str">
        <f t="shared" si="114"/>
        <v/>
      </c>
      <c r="P959" s="64">
        <f t="array" ref="P959">MAX(IF(Attività!$B$2:$B$1000=A959, Attività!$C$2:$C$1000))</f>
        <v>0</v>
      </c>
      <c r="Q959" s="64" t="str">
        <f t="shared" si="116"/>
        <v/>
      </c>
      <c r="R959" s="64">
        <f t="array" ref="R959">IFERROR(INDEX(Attività!$H$2:$H$1000, MATCH(P959, IF(Attività!$B$2:$B$1000=A959, Attività!$C$2:$C$1000), 0)), "")</f>
        <v>0</v>
      </c>
      <c r="S959" s="64" t="str">
        <f t="shared" si="115"/>
        <v/>
      </c>
      <c r="U959" s="58" t="str">
        <f t="shared" ca="1" si="117"/>
        <v/>
      </c>
      <c r="V959" s="57" t="str">
        <f t="shared" ca="1" si="118"/>
        <v/>
      </c>
    </row>
    <row r="960" spans="1:22" x14ac:dyDescent="0.25">
      <c r="A960" s="57" t="str">
        <f t="shared" si="112"/>
        <v/>
      </c>
      <c r="B960" s="58" t="str">
        <f t="shared" si="113"/>
        <v/>
      </c>
      <c r="J960" s="24">
        <f t="array" ref="J960">IFERROR(INDEX(Attività!$F$2:$F$1000, MATCH(P960, IF(Attività!$B$2:$B$1000=A960, Attività!$C$2:$C$1000), 0)), "")</f>
        <v>0</v>
      </c>
      <c r="K960" s="57" t="str">
        <f t="shared" si="119"/>
        <v/>
      </c>
      <c r="N960" s="62" t="str">
        <f>IF(K960="","",VLOOKUP(K960,StatiLead[],2,FALSE))</f>
        <v/>
      </c>
      <c r="O960" s="63" t="str">
        <f t="shared" si="114"/>
        <v/>
      </c>
      <c r="P960" s="64">
        <f t="array" ref="P960">MAX(IF(Attività!$B$2:$B$1000=A960, Attività!$C$2:$C$1000))</f>
        <v>0</v>
      </c>
      <c r="Q960" s="64" t="str">
        <f t="shared" si="116"/>
        <v/>
      </c>
      <c r="R960" s="64">
        <f t="array" ref="R960">IFERROR(INDEX(Attività!$H$2:$H$1000, MATCH(P960, IF(Attività!$B$2:$B$1000=A960, Attività!$C$2:$C$1000), 0)), "")</f>
        <v>0</v>
      </c>
      <c r="S960" s="64" t="str">
        <f t="shared" si="115"/>
        <v/>
      </c>
      <c r="U960" s="58" t="str">
        <f t="shared" ca="1" si="117"/>
        <v/>
      </c>
      <c r="V960" s="57" t="str">
        <f t="shared" ca="1" si="118"/>
        <v/>
      </c>
    </row>
    <row r="961" spans="1:22" x14ac:dyDescent="0.25">
      <c r="A961" s="57" t="str">
        <f t="shared" si="112"/>
        <v/>
      </c>
      <c r="B961" s="58" t="str">
        <f t="shared" si="113"/>
        <v/>
      </c>
      <c r="J961" s="24">
        <f t="array" ref="J961">IFERROR(INDEX(Attività!$F$2:$F$1000, MATCH(P961, IF(Attività!$B$2:$B$1000=A961, Attività!$C$2:$C$1000), 0)), "")</f>
        <v>0</v>
      </c>
      <c r="K961" s="57" t="str">
        <f t="shared" si="119"/>
        <v/>
      </c>
      <c r="N961" s="62" t="str">
        <f>IF(K961="","",VLOOKUP(K961,StatiLead[],2,FALSE))</f>
        <v/>
      </c>
      <c r="O961" s="63" t="str">
        <f t="shared" si="114"/>
        <v/>
      </c>
      <c r="P961" s="64">
        <f t="array" ref="P961">MAX(IF(Attività!$B$2:$B$1000=A961, Attività!$C$2:$C$1000))</f>
        <v>0</v>
      </c>
      <c r="Q961" s="64" t="str">
        <f t="shared" si="116"/>
        <v/>
      </c>
      <c r="R961" s="64">
        <f t="array" ref="R961">IFERROR(INDEX(Attività!$H$2:$H$1000, MATCH(P961, IF(Attività!$B$2:$B$1000=A961, Attività!$C$2:$C$1000), 0)), "")</f>
        <v>0</v>
      </c>
      <c r="S961" s="64" t="str">
        <f t="shared" si="115"/>
        <v/>
      </c>
      <c r="U961" s="58" t="str">
        <f t="shared" ca="1" si="117"/>
        <v/>
      </c>
      <c r="V961" s="57" t="str">
        <f t="shared" ca="1" si="118"/>
        <v/>
      </c>
    </row>
    <row r="962" spans="1:22" x14ac:dyDescent="0.25">
      <c r="A962" s="57" t="str">
        <f t="shared" si="112"/>
        <v/>
      </c>
      <c r="B962" s="58" t="str">
        <f t="shared" si="113"/>
        <v/>
      </c>
      <c r="J962" s="24">
        <f t="array" ref="J962">IFERROR(INDEX(Attività!$F$2:$F$1000, MATCH(P962, IF(Attività!$B$2:$B$1000=A962, Attività!$C$2:$C$1000), 0)), "")</f>
        <v>0</v>
      </c>
      <c r="K962" s="57" t="str">
        <f t="shared" si="119"/>
        <v/>
      </c>
      <c r="N962" s="62" t="str">
        <f>IF(K962="","",VLOOKUP(K962,StatiLead[],2,FALSE))</f>
        <v/>
      </c>
      <c r="O962" s="63" t="str">
        <f t="shared" si="114"/>
        <v/>
      </c>
      <c r="P962" s="64">
        <f t="array" ref="P962">MAX(IF(Attività!$B$2:$B$1000=A962, Attività!$C$2:$C$1000))</f>
        <v>0</v>
      </c>
      <c r="Q962" s="64" t="str">
        <f t="shared" si="116"/>
        <v/>
      </c>
      <c r="R962" s="64">
        <f t="array" ref="R962">IFERROR(INDEX(Attività!$H$2:$H$1000, MATCH(P962, IF(Attività!$B$2:$B$1000=A962, Attività!$C$2:$C$1000), 0)), "")</f>
        <v>0</v>
      </c>
      <c r="S962" s="64" t="str">
        <f t="shared" si="115"/>
        <v/>
      </c>
      <c r="U962" s="58" t="str">
        <f t="shared" ca="1" si="117"/>
        <v/>
      </c>
      <c r="V962" s="57" t="str">
        <f t="shared" ca="1" si="118"/>
        <v/>
      </c>
    </row>
    <row r="963" spans="1:22" x14ac:dyDescent="0.25">
      <c r="A963" s="57" t="str">
        <f t="shared" ref="A963:A1000" si="120">IF(B963="","",CONCATENATE(B963," - ",D963," - ",E963))</f>
        <v/>
      </c>
      <c r="B963" s="58" t="str">
        <f t="shared" ref="B963:B1000" si="121">IF(AND(D963="",E963=""),"","L"&amp;TEXT(ROW()-3,"000"))</f>
        <v/>
      </c>
      <c r="J963" s="24">
        <f t="array" ref="J963">IFERROR(INDEX(Attività!$F$2:$F$1000, MATCH(P963, IF(Attività!$B$2:$B$1000=A963, Attività!$C$2:$C$1000), 0)), "")</f>
        <v>0</v>
      </c>
      <c r="K963" s="57" t="str">
        <f t="shared" si="119"/>
        <v/>
      </c>
      <c r="N963" s="62" t="str">
        <f>IF(K963="","",VLOOKUP(K963,StatiLead[],2,FALSE))</f>
        <v/>
      </c>
      <c r="O963" s="63" t="str">
        <f t="shared" ref="O963:O1000" si="122">IF(K963="","",M963*N963)</f>
        <v/>
      </c>
      <c r="P963" s="64">
        <f t="array" ref="P963">MAX(IF(Attività!$B$2:$B$1000=A963, Attività!$C$2:$C$1000))</f>
        <v>0</v>
      </c>
      <c r="Q963" s="64" t="str">
        <f t="shared" si="116"/>
        <v/>
      </c>
      <c r="R963" s="64">
        <f t="array" ref="R963">IFERROR(INDEX(Attività!$H$2:$H$1000, MATCH(P963, IF(Attività!$B$2:$B$1000=A963, Attività!$C$2:$C$1000), 0)), "")</f>
        <v>0</v>
      </c>
      <c r="S963" s="64" t="str">
        <f t="shared" ref="S963:S1000" si="123">IF(R963=0,"",R963)</f>
        <v/>
      </c>
      <c r="U963" s="58" t="str">
        <f t="shared" ca="1" si="117"/>
        <v/>
      </c>
      <c r="V963" s="57" t="str">
        <f t="shared" ca="1" si="118"/>
        <v/>
      </c>
    </row>
    <row r="964" spans="1:22" x14ac:dyDescent="0.25">
      <c r="A964" s="57" t="str">
        <f t="shared" si="120"/>
        <v/>
      </c>
      <c r="B964" s="58" t="str">
        <f t="shared" si="121"/>
        <v/>
      </c>
      <c r="J964" s="24">
        <f t="array" ref="J964">IFERROR(INDEX(Attività!$F$2:$F$1000, MATCH(P964, IF(Attività!$B$2:$B$1000=A964, Attività!$C$2:$C$1000), 0)), "")</f>
        <v>0</v>
      </c>
      <c r="K964" s="57" t="str">
        <f t="shared" si="119"/>
        <v/>
      </c>
      <c r="N964" s="62" t="str">
        <f>IF(K964="","",VLOOKUP(K964,StatiLead[],2,FALSE))</f>
        <v/>
      </c>
      <c r="O964" s="63" t="str">
        <f t="shared" si="122"/>
        <v/>
      </c>
      <c r="P964" s="64">
        <f t="array" ref="P964">MAX(IF(Attività!$B$2:$B$1000=A964, Attività!$C$2:$C$1000))</f>
        <v>0</v>
      </c>
      <c r="Q964" s="64" t="str">
        <f t="shared" ref="Q964:Q1000" si="124">IF(P964=0,"",P964)</f>
        <v/>
      </c>
      <c r="R964" s="64">
        <f t="array" ref="R964">IFERROR(INDEX(Attività!$H$2:$H$1000, MATCH(P964, IF(Attività!$B$2:$B$1000=A964, Attività!$C$2:$C$1000), 0)), "")</f>
        <v>0</v>
      </c>
      <c r="S964" s="64" t="str">
        <f t="shared" si="123"/>
        <v/>
      </c>
      <c r="U964" s="58" t="str">
        <f t="shared" ref="U964:U1000" ca="1" si="125">IF(Q964="","",TODAY()-Q964)</f>
        <v/>
      </c>
      <c r="V964" s="57" t="str">
        <f t="shared" ref="V964:V1000" ca="1" si="126">IF(S964="","",IF(S964&lt;TODAY(),"FOLLOW-UP SCADUTO",IF(S964=TODAY(),"DA CONTATTARE OGGI",IF(S964&lt;=TODAY()+7,"ENTRO 7 GIORNI","OK"))))</f>
        <v/>
      </c>
    </row>
    <row r="965" spans="1:22" x14ac:dyDescent="0.25">
      <c r="A965" s="57" t="str">
        <f t="shared" si="120"/>
        <v/>
      </c>
      <c r="B965" s="58" t="str">
        <f t="shared" si="121"/>
        <v/>
      </c>
      <c r="J965" s="24">
        <f t="array" ref="J965">IFERROR(INDEX(Attività!$F$2:$F$1000, MATCH(P965, IF(Attività!$B$2:$B$1000=A965, Attività!$C$2:$C$1000), 0)), "")</f>
        <v>0</v>
      </c>
      <c r="K965" s="57" t="str">
        <f t="shared" ref="K965:K1000" si="127">IF(B965="","",IF(OR(J965=0,J965=""),"Nuovo",J965))</f>
        <v/>
      </c>
      <c r="N965" s="62" t="str">
        <f>IF(K965="","",VLOOKUP(K965,StatiLead[],2,FALSE))</f>
        <v/>
      </c>
      <c r="O965" s="63" t="str">
        <f t="shared" si="122"/>
        <v/>
      </c>
      <c r="P965" s="64">
        <f t="array" ref="P965">MAX(IF(Attività!$B$2:$B$1000=A965, Attività!$C$2:$C$1000))</f>
        <v>0</v>
      </c>
      <c r="Q965" s="64" t="str">
        <f t="shared" si="124"/>
        <v/>
      </c>
      <c r="R965" s="64">
        <f t="array" ref="R965">IFERROR(INDEX(Attività!$H$2:$H$1000, MATCH(P965, IF(Attività!$B$2:$B$1000=A965, Attività!$C$2:$C$1000), 0)), "")</f>
        <v>0</v>
      </c>
      <c r="S965" s="64" t="str">
        <f t="shared" si="123"/>
        <v/>
      </c>
      <c r="U965" s="58" t="str">
        <f t="shared" ca="1" si="125"/>
        <v/>
      </c>
      <c r="V965" s="57" t="str">
        <f t="shared" ca="1" si="126"/>
        <v/>
      </c>
    </row>
    <row r="966" spans="1:22" x14ac:dyDescent="0.25">
      <c r="A966" s="57" t="str">
        <f t="shared" si="120"/>
        <v/>
      </c>
      <c r="B966" s="58" t="str">
        <f t="shared" si="121"/>
        <v/>
      </c>
      <c r="J966" s="24">
        <f t="array" ref="J966">IFERROR(INDEX(Attività!$F$2:$F$1000, MATCH(P966, IF(Attività!$B$2:$B$1000=A966, Attività!$C$2:$C$1000), 0)), "")</f>
        <v>0</v>
      </c>
      <c r="K966" s="57" t="str">
        <f t="shared" si="127"/>
        <v/>
      </c>
      <c r="N966" s="62" t="str">
        <f>IF(K966="","",VLOOKUP(K966,StatiLead[],2,FALSE))</f>
        <v/>
      </c>
      <c r="O966" s="63" t="str">
        <f t="shared" si="122"/>
        <v/>
      </c>
      <c r="P966" s="64">
        <f t="array" ref="P966">MAX(IF(Attività!$B$2:$B$1000=A966, Attività!$C$2:$C$1000))</f>
        <v>0</v>
      </c>
      <c r="Q966" s="64" t="str">
        <f t="shared" si="124"/>
        <v/>
      </c>
      <c r="R966" s="64">
        <f t="array" ref="R966">IFERROR(INDEX(Attività!$H$2:$H$1000, MATCH(P966, IF(Attività!$B$2:$B$1000=A966, Attività!$C$2:$C$1000), 0)), "")</f>
        <v>0</v>
      </c>
      <c r="S966" s="64" t="str">
        <f t="shared" si="123"/>
        <v/>
      </c>
      <c r="U966" s="58" t="str">
        <f t="shared" ca="1" si="125"/>
        <v/>
      </c>
      <c r="V966" s="57" t="str">
        <f t="shared" ca="1" si="126"/>
        <v/>
      </c>
    </row>
    <row r="967" spans="1:22" x14ac:dyDescent="0.25">
      <c r="A967" s="57" t="str">
        <f t="shared" si="120"/>
        <v/>
      </c>
      <c r="B967" s="58" t="str">
        <f t="shared" si="121"/>
        <v/>
      </c>
      <c r="J967" s="24">
        <f t="array" ref="J967">IFERROR(INDEX(Attività!$F$2:$F$1000, MATCH(P967, IF(Attività!$B$2:$B$1000=A967, Attività!$C$2:$C$1000), 0)), "")</f>
        <v>0</v>
      </c>
      <c r="K967" s="57" t="str">
        <f t="shared" si="127"/>
        <v/>
      </c>
      <c r="N967" s="62" t="str">
        <f>IF(K967="","",VLOOKUP(K967,StatiLead[],2,FALSE))</f>
        <v/>
      </c>
      <c r="O967" s="63" t="str">
        <f t="shared" si="122"/>
        <v/>
      </c>
      <c r="P967" s="64">
        <f t="array" ref="P967">MAX(IF(Attività!$B$2:$B$1000=A967, Attività!$C$2:$C$1000))</f>
        <v>0</v>
      </c>
      <c r="Q967" s="64" t="str">
        <f t="shared" si="124"/>
        <v/>
      </c>
      <c r="R967" s="64">
        <f t="array" ref="R967">IFERROR(INDEX(Attività!$H$2:$H$1000, MATCH(P967, IF(Attività!$B$2:$B$1000=A967, Attività!$C$2:$C$1000), 0)), "")</f>
        <v>0</v>
      </c>
      <c r="S967" s="64" t="str">
        <f t="shared" si="123"/>
        <v/>
      </c>
      <c r="U967" s="58" t="str">
        <f t="shared" ca="1" si="125"/>
        <v/>
      </c>
      <c r="V967" s="57" t="str">
        <f t="shared" ca="1" si="126"/>
        <v/>
      </c>
    </row>
    <row r="968" spans="1:22" x14ac:dyDescent="0.25">
      <c r="A968" s="57" t="str">
        <f t="shared" si="120"/>
        <v/>
      </c>
      <c r="B968" s="58" t="str">
        <f t="shared" si="121"/>
        <v/>
      </c>
      <c r="J968" s="24">
        <f t="array" ref="J968">IFERROR(INDEX(Attività!$F$2:$F$1000, MATCH(P968, IF(Attività!$B$2:$B$1000=A968, Attività!$C$2:$C$1000), 0)), "")</f>
        <v>0</v>
      </c>
      <c r="K968" s="57" t="str">
        <f t="shared" si="127"/>
        <v/>
      </c>
      <c r="N968" s="62" t="str">
        <f>IF(K968="","",VLOOKUP(K968,StatiLead[],2,FALSE))</f>
        <v/>
      </c>
      <c r="O968" s="63" t="str">
        <f t="shared" si="122"/>
        <v/>
      </c>
      <c r="P968" s="64">
        <f t="array" ref="P968">MAX(IF(Attività!$B$2:$B$1000=A968, Attività!$C$2:$C$1000))</f>
        <v>0</v>
      </c>
      <c r="Q968" s="64" t="str">
        <f t="shared" si="124"/>
        <v/>
      </c>
      <c r="R968" s="64">
        <f t="array" ref="R968">IFERROR(INDEX(Attività!$H$2:$H$1000, MATCH(P968, IF(Attività!$B$2:$B$1000=A968, Attività!$C$2:$C$1000), 0)), "")</f>
        <v>0</v>
      </c>
      <c r="S968" s="64" t="str">
        <f t="shared" si="123"/>
        <v/>
      </c>
      <c r="U968" s="58" t="str">
        <f t="shared" ca="1" si="125"/>
        <v/>
      </c>
      <c r="V968" s="57" t="str">
        <f t="shared" ca="1" si="126"/>
        <v/>
      </c>
    </row>
    <row r="969" spans="1:22" x14ac:dyDescent="0.25">
      <c r="A969" s="57" t="str">
        <f t="shared" si="120"/>
        <v/>
      </c>
      <c r="B969" s="58" t="str">
        <f t="shared" si="121"/>
        <v/>
      </c>
      <c r="J969" s="24">
        <f t="array" ref="J969">IFERROR(INDEX(Attività!$F$2:$F$1000, MATCH(P969, IF(Attività!$B$2:$B$1000=A969, Attività!$C$2:$C$1000), 0)), "")</f>
        <v>0</v>
      </c>
      <c r="K969" s="57" t="str">
        <f t="shared" si="127"/>
        <v/>
      </c>
      <c r="N969" s="62" t="str">
        <f>IF(K969="","",VLOOKUP(K969,StatiLead[],2,FALSE))</f>
        <v/>
      </c>
      <c r="O969" s="63" t="str">
        <f t="shared" si="122"/>
        <v/>
      </c>
      <c r="P969" s="64">
        <f t="array" ref="P969">MAX(IF(Attività!$B$2:$B$1000=A969, Attività!$C$2:$C$1000))</f>
        <v>0</v>
      </c>
      <c r="Q969" s="64" t="str">
        <f t="shared" si="124"/>
        <v/>
      </c>
      <c r="R969" s="64">
        <f t="array" ref="R969">IFERROR(INDEX(Attività!$H$2:$H$1000, MATCH(P969, IF(Attività!$B$2:$B$1000=A969, Attività!$C$2:$C$1000), 0)), "")</f>
        <v>0</v>
      </c>
      <c r="S969" s="64" t="str">
        <f t="shared" si="123"/>
        <v/>
      </c>
      <c r="U969" s="58" t="str">
        <f t="shared" ca="1" si="125"/>
        <v/>
      </c>
      <c r="V969" s="57" t="str">
        <f t="shared" ca="1" si="126"/>
        <v/>
      </c>
    </row>
    <row r="970" spans="1:22" x14ac:dyDescent="0.25">
      <c r="A970" s="57" t="str">
        <f t="shared" si="120"/>
        <v/>
      </c>
      <c r="B970" s="58" t="str">
        <f t="shared" si="121"/>
        <v/>
      </c>
      <c r="J970" s="24">
        <f t="array" ref="J970">IFERROR(INDEX(Attività!$F$2:$F$1000, MATCH(P970, IF(Attività!$B$2:$B$1000=A970, Attività!$C$2:$C$1000), 0)), "")</f>
        <v>0</v>
      </c>
      <c r="K970" s="57" t="str">
        <f t="shared" si="127"/>
        <v/>
      </c>
      <c r="N970" s="62" t="str">
        <f>IF(K970="","",VLOOKUP(K970,StatiLead[],2,FALSE))</f>
        <v/>
      </c>
      <c r="O970" s="63" t="str">
        <f t="shared" si="122"/>
        <v/>
      </c>
      <c r="P970" s="64">
        <f t="array" ref="P970">MAX(IF(Attività!$B$2:$B$1000=A970, Attività!$C$2:$C$1000))</f>
        <v>0</v>
      </c>
      <c r="Q970" s="64" t="str">
        <f t="shared" si="124"/>
        <v/>
      </c>
      <c r="R970" s="64">
        <f t="array" ref="R970">IFERROR(INDEX(Attività!$H$2:$H$1000, MATCH(P970, IF(Attività!$B$2:$B$1000=A970, Attività!$C$2:$C$1000), 0)), "")</f>
        <v>0</v>
      </c>
      <c r="S970" s="64" t="str">
        <f t="shared" si="123"/>
        <v/>
      </c>
      <c r="U970" s="58" t="str">
        <f t="shared" ca="1" si="125"/>
        <v/>
      </c>
      <c r="V970" s="57" t="str">
        <f t="shared" ca="1" si="126"/>
        <v/>
      </c>
    </row>
    <row r="971" spans="1:22" x14ac:dyDescent="0.25">
      <c r="A971" s="57" t="str">
        <f t="shared" si="120"/>
        <v/>
      </c>
      <c r="B971" s="58" t="str">
        <f t="shared" si="121"/>
        <v/>
      </c>
      <c r="J971" s="24">
        <f t="array" ref="J971">IFERROR(INDEX(Attività!$F$2:$F$1000, MATCH(P971, IF(Attività!$B$2:$B$1000=A971, Attività!$C$2:$C$1000), 0)), "")</f>
        <v>0</v>
      </c>
      <c r="K971" s="57" t="str">
        <f t="shared" si="127"/>
        <v/>
      </c>
      <c r="N971" s="62" t="str">
        <f>IF(K971="","",VLOOKUP(K971,StatiLead[],2,FALSE))</f>
        <v/>
      </c>
      <c r="O971" s="63" t="str">
        <f t="shared" si="122"/>
        <v/>
      </c>
      <c r="P971" s="64">
        <f t="array" ref="P971">MAX(IF(Attività!$B$2:$B$1000=A971, Attività!$C$2:$C$1000))</f>
        <v>0</v>
      </c>
      <c r="Q971" s="64" t="str">
        <f t="shared" si="124"/>
        <v/>
      </c>
      <c r="R971" s="64">
        <f t="array" ref="R971">IFERROR(INDEX(Attività!$H$2:$H$1000, MATCH(P971, IF(Attività!$B$2:$B$1000=A971, Attività!$C$2:$C$1000), 0)), "")</f>
        <v>0</v>
      </c>
      <c r="S971" s="64" t="str">
        <f t="shared" si="123"/>
        <v/>
      </c>
      <c r="U971" s="58" t="str">
        <f t="shared" ca="1" si="125"/>
        <v/>
      </c>
      <c r="V971" s="57" t="str">
        <f t="shared" ca="1" si="126"/>
        <v/>
      </c>
    </row>
    <row r="972" spans="1:22" x14ac:dyDescent="0.25">
      <c r="A972" s="57" t="str">
        <f t="shared" si="120"/>
        <v/>
      </c>
      <c r="B972" s="58" t="str">
        <f t="shared" si="121"/>
        <v/>
      </c>
      <c r="J972" s="24">
        <f t="array" ref="J972">IFERROR(INDEX(Attività!$F$2:$F$1000, MATCH(P972, IF(Attività!$B$2:$B$1000=A972, Attività!$C$2:$C$1000), 0)), "")</f>
        <v>0</v>
      </c>
      <c r="K972" s="57" t="str">
        <f t="shared" si="127"/>
        <v/>
      </c>
      <c r="N972" s="62" t="str">
        <f>IF(K972="","",VLOOKUP(K972,StatiLead[],2,FALSE))</f>
        <v/>
      </c>
      <c r="O972" s="63" t="str">
        <f t="shared" si="122"/>
        <v/>
      </c>
      <c r="P972" s="64">
        <f t="array" ref="P972">MAX(IF(Attività!$B$2:$B$1000=A972, Attività!$C$2:$C$1000))</f>
        <v>0</v>
      </c>
      <c r="Q972" s="64" t="str">
        <f t="shared" si="124"/>
        <v/>
      </c>
      <c r="R972" s="64">
        <f t="array" ref="R972">IFERROR(INDEX(Attività!$H$2:$H$1000, MATCH(P972, IF(Attività!$B$2:$B$1000=A972, Attività!$C$2:$C$1000), 0)), "")</f>
        <v>0</v>
      </c>
      <c r="S972" s="64" t="str">
        <f t="shared" si="123"/>
        <v/>
      </c>
      <c r="U972" s="58" t="str">
        <f t="shared" ca="1" si="125"/>
        <v/>
      </c>
      <c r="V972" s="57" t="str">
        <f t="shared" ca="1" si="126"/>
        <v/>
      </c>
    </row>
    <row r="973" spans="1:22" x14ac:dyDescent="0.25">
      <c r="A973" s="57" t="str">
        <f t="shared" si="120"/>
        <v/>
      </c>
      <c r="B973" s="58" t="str">
        <f t="shared" si="121"/>
        <v/>
      </c>
      <c r="J973" s="24">
        <f t="array" ref="J973">IFERROR(INDEX(Attività!$F$2:$F$1000, MATCH(P973, IF(Attività!$B$2:$B$1000=A973, Attività!$C$2:$C$1000), 0)), "")</f>
        <v>0</v>
      </c>
      <c r="K973" s="57" t="str">
        <f t="shared" si="127"/>
        <v/>
      </c>
      <c r="N973" s="62" t="str">
        <f>IF(K973="","",VLOOKUP(K973,StatiLead[],2,FALSE))</f>
        <v/>
      </c>
      <c r="O973" s="63" t="str">
        <f t="shared" si="122"/>
        <v/>
      </c>
      <c r="P973" s="64">
        <f t="array" ref="P973">MAX(IF(Attività!$B$2:$B$1000=A973, Attività!$C$2:$C$1000))</f>
        <v>0</v>
      </c>
      <c r="Q973" s="64" t="str">
        <f t="shared" si="124"/>
        <v/>
      </c>
      <c r="R973" s="64">
        <f t="array" ref="R973">IFERROR(INDEX(Attività!$H$2:$H$1000, MATCH(P973, IF(Attività!$B$2:$B$1000=A973, Attività!$C$2:$C$1000), 0)), "")</f>
        <v>0</v>
      </c>
      <c r="S973" s="64" t="str">
        <f t="shared" si="123"/>
        <v/>
      </c>
      <c r="U973" s="58" t="str">
        <f t="shared" ca="1" si="125"/>
        <v/>
      </c>
      <c r="V973" s="57" t="str">
        <f t="shared" ca="1" si="126"/>
        <v/>
      </c>
    </row>
    <row r="974" spans="1:22" x14ac:dyDescent="0.25">
      <c r="A974" s="57" t="str">
        <f t="shared" si="120"/>
        <v/>
      </c>
      <c r="B974" s="58" t="str">
        <f t="shared" si="121"/>
        <v/>
      </c>
      <c r="J974" s="24">
        <f t="array" ref="J974">IFERROR(INDEX(Attività!$F$2:$F$1000, MATCH(P974, IF(Attività!$B$2:$B$1000=A974, Attività!$C$2:$C$1000), 0)), "")</f>
        <v>0</v>
      </c>
      <c r="K974" s="57" t="str">
        <f t="shared" si="127"/>
        <v/>
      </c>
      <c r="N974" s="62" t="str">
        <f>IF(K974="","",VLOOKUP(K974,StatiLead[],2,FALSE))</f>
        <v/>
      </c>
      <c r="O974" s="63" t="str">
        <f t="shared" si="122"/>
        <v/>
      </c>
      <c r="P974" s="64">
        <f t="array" ref="P974">MAX(IF(Attività!$B$2:$B$1000=A974, Attività!$C$2:$C$1000))</f>
        <v>0</v>
      </c>
      <c r="Q974" s="64" t="str">
        <f t="shared" si="124"/>
        <v/>
      </c>
      <c r="R974" s="64">
        <f t="array" ref="R974">IFERROR(INDEX(Attività!$H$2:$H$1000, MATCH(P974, IF(Attività!$B$2:$B$1000=A974, Attività!$C$2:$C$1000), 0)), "")</f>
        <v>0</v>
      </c>
      <c r="S974" s="64" t="str">
        <f t="shared" si="123"/>
        <v/>
      </c>
      <c r="U974" s="58" t="str">
        <f t="shared" ca="1" si="125"/>
        <v/>
      </c>
      <c r="V974" s="57" t="str">
        <f t="shared" ca="1" si="126"/>
        <v/>
      </c>
    </row>
    <row r="975" spans="1:22" x14ac:dyDescent="0.25">
      <c r="A975" s="57" t="str">
        <f t="shared" si="120"/>
        <v/>
      </c>
      <c r="B975" s="58" t="str">
        <f t="shared" si="121"/>
        <v/>
      </c>
      <c r="J975" s="24">
        <f t="array" ref="J975">IFERROR(INDEX(Attività!$F$2:$F$1000, MATCH(P975, IF(Attività!$B$2:$B$1000=A975, Attività!$C$2:$C$1000), 0)), "")</f>
        <v>0</v>
      </c>
      <c r="K975" s="57" t="str">
        <f t="shared" si="127"/>
        <v/>
      </c>
      <c r="N975" s="62" t="str">
        <f>IF(K975="","",VLOOKUP(K975,StatiLead[],2,FALSE))</f>
        <v/>
      </c>
      <c r="O975" s="63" t="str">
        <f t="shared" si="122"/>
        <v/>
      </c>
      <c r="P975" s="64">
        <f t="array" ref="P975">MAX(IF(Attività!$B$2:$B$1000=A975, Attività!$C$2:$C$1000))</f>
        <v>0</v>
      </c>
      <c r="Q975" s="64" t="str">
        <f t="shared" si="124"/>
        <v/>
      </c>
      <c r="R975" s="64">
        <f t="array" ref="R975">IFERROR(INDEX(Attività!$H$2:$H$1000, MATCH(P975, IF(Attività!$B$2:$B$1000=A975, Attività!$C$2:$C$1000), 0)), "")</f>
        <v>0</v>
      </c>
      <c r="S975" s="64" t="str">
        <f t="shared" si="123"/>
        <v/>
      </c>
      <c r="U975" s="58" t="str">
        <f t="shared" ca="1" si="125"/>
        <v/>
      </c>
      <c r="V975" s="57" t="str">
        <f t="shared" ca="1" si="126"/>
        <v/>
      </c>
    </row>
    <row r="976" spans="1:22" x14ac:dyDescent="0.25">
      <c r="A976" s="57" t="str">
        <f t="shared" si="120"/>
        <v/>
      </c>
      <c r="B976" s="58" t="str">
        <f t="shared" si="121"/>
        <v/>
      </c>
      <c r="J976" s="24">
        <f t="array" ref="J976">IFERROR(INDEX(Attività!$F$2:$F$1000, MATCH(P976, IF(Attività!$B$2:$B$1000=A976, Attività!$C$2:$C$1000), 0)), "")</f>
        <v>0</v>
      </c>
      <c r="K976" s="57" t="str">
        <f t="shared" si="127"/>
        <v/>
      </c>
      <c r="N976" s="62" t="str">
        <f>IF(K976="","",VLOOKUP(K976,StatiLead[],2,FALSE))</f>
        <v/>
      </c>
      <c r="O976" s="63" t="str">
        <f t="shared" si="122"/>
        <v/>
      </c>
      <c r="P976" s="64">
        <f t="array" ref="P976">MAX(IF(Attività!$B$2:$B$1000=A976, Attività!$C$2:$C$1000))</f>
        <v>0</v>
      </c>
      <c r="Q976" s="64" t="str">
        <f t="shared" si="124"/>
        <v/>
      </c>
      <c r="R976" s="64">
        <f t="array" ref="R976">IFERROR(INDEX(Attività!$H$2:$H$1000, MATCH(P976, IF(Attività!$B$2:$B$1000=A976, Attività!$C$2:$C$1000), 0)), "")</f>
        <v>0</v>
      </c>
      <c r="S976" s="64" t="str">
        <f t="shared" si="123"/>
        <v/>
      </c>
      <c r="U976" s="58" t="str">
        <f t="shared" ca="1" si="125"/>
        <v/>
      </c>
      <c r="V976" s="57" t="str">
        <f t="shared" ca="1" si="126"/>
        <v/>
      </c>
    </row>
    <row r="977" spans="1:22" x14ac:dyDescent="0.25">
      <c r="A977" s="57" t="str">
        <f t="shared" si="120"/>
        <v/>
      </c>
      <c r="B977" s="58" t="str">
        <f t="shared" si="121"/>
        <v/>
      </c>
      <c r="J977" s="24">
        <f t="array" ref="J977">IFERROR(INDEX(Attività!$F$2:$F$1000, MATCH(P977, IF(Attività!$B$2:$B$1000=A977, Attività!$C$2:$C$1000), 0)), "")</f>
        <v>0</v>
      </c>
      <c r="K977" s="57" t="str">
        <f t="shared" si="127"/>
        <v/>
      </c>
      <c r="N977" s="62" t="str">
        <f>IF(K977="","",VLOOKUP(K977,StatiLead[],2,FALSE))</f>
        <v/>
      </c>
      <c r="O977" s="63" t="str">
        <f t="shared" si="122"/>
        <v/>
      </c>
      <c r="P977" s="64">
        <f t="array" ref="P977">MAX(IF(Attività!$B$2:$B$1000=A977, Attività!$C$2:$C$1000))</f>
        <v>0</v>
      </c>
      <c r="Q977" s="64" t="str">
        <f t="shared" si="124"/>
        <v/>
      </c>
      <c r="R977" s="64">
        <f t="array" ref="R977">IFERROR(INDEX(Attività!$H$2:$H$1000, MATCH(P977, IF(Attività!$B$2:$B$1000=A977, Attività!$C$2:$C$1000), 0)), "")</f>
        <v>0</v>
      </c>
      <c r="S977" s="64" t="str">
        <f t="shared" si="123"/>
        <v/>
      </c>
      <c r="U977" s="58" t="str">
        <f t="shared" ca="1" si="125"/>
        <v/>
      </c>
      <c r="V977" s="57" t="str">
        <f t="shared" ca="1" si="126"/>
        <v/>
      </c>
    </row>
    <row r="978" spans="1:22" x14ac:dyDescent="0.25">
      <c r="A978" s="57" t="str">
        <f t="shared" si="120"/>
        <v/>
      </c>
      <c r="B978" s="58" t="str">
        <f t="shared" si="121"/>
        <v/>
      </c>
      <c r="J978" s="24">
        <f t="array" ref="J978">IFERROR(INDEX(Attività!$F$2:$F$1000, MATCH(P978, IF(Attività!$B$2:$B$1000=A978, Attività!$C$2:$C$1000), 0)), "")</f>
        <v>0</v>
      </c>
      <c r="K978" s="57" t="str">
        <f t="shared" si="127"/>
        <v/>
      </c>
      <c r="N978" s="62" t="str">
        <f>IF(K978="","",VLOOKUP(K978,StatiLead[],2,FALSE))</f>
        <v/>
      </c>
      <c r="O978" s="63" t="str">
        <f t="shared" si="122"/>
        <v/>
      </c>
      <c r="P978" s="64">
        <f t="array" ref="P978">MAX(IF(Attività!$B$2:$B$1000=A978, Attività!$C$2:$C$1000))</f>
        <v>0</v>
      </c>
      <c r="Q978" s="64" t="str">
        <f t="shared" si="124"/>
        <v/>
      </c>
      <c r="R978" s="64">
        <f t="array" ref="R978">IFERROR(INDEX(Attività!$H$2:$H$1000, MATCH(P978, IF(Attività!$B$2:$B$1000=A978, Attività!$C$2:$C$1000), 0)), "")</f>
        <v>0</v>
      </c>
      <c r="S978" s="64" t="str">
        <f t="shared" si="123"/>
        <v/>
      </c>
      <c r="U978" s="58" t="str">
        <f t="shared" ca="1" si="125"/>
        <v/>
      </c>
      <c r="V978" s="57" t="str">
        <f t="shared" ca="1" si="126"/>
        <v/>
      </c>
    </row>
    <row r="979" spans="1:22" x14ac:dyDescent="0.25">
      <c r="A979" s="57" t="str">
        <f t="shared" si="120"/>
        <v/>
      </c>
      <c r="B979" s="58" t="str">
        <f t="shared" si="121"/>
        <v/>
      </c>
      <c r="J979" s="24">
        <f t="array" ref="J979">IFERROR(INDEX(Attività!$F$2:$F$1000, MATCH(P979, IF(Attività!$B$2:$B$1000=A979, Attività!$C$2:$C$1000), 0)), "")</f>
        <v>0</v>
      </c>
      <c r="K979" s="57" t="str">
        <f t="shared" si="127"/>
        <v/>
      </c>
      <c r="N979" s="62" t="str">
        <f>IF(K979="","",VLOOKUP(K979,StatiLead[],2,FALSE))</f>
        <v/>
      </c>
      <c r="O979" s="63" t="str">
        <f t="shared" si="122"/>
        <v/>
      </c>
      <c r="P979" s="64">
        <f t="array" ref="P979">MAX(IF(Attività!$B$2:$B$1000=A979, Attività!$C$2:$C$1000))</f>
        <v>0</v>
      </c>
      <c r="Q979" s="64" t="str">
        <f t="shared" si="124"/>
        <v/>
      </c>
      <c r="R979" s="64">
        <f t="array" ref="R979">IFERROR(INDEX(Attività!$H$2:$H$1000, MATCH(P979, IF(Attività!$B$2:$B$1000=A979, Attività!$C$2:$C$1000), 0)), "")</f>
        <v>0</v>
      </c>
      <c r="S979" s="64" t="str">
        <f t="shared" si="123"/>
        <v/>
      </c>
      <c r="U979" s="58" t="str">
        <f t="shared" ca="1" si="125"/>
        <v/>
      </c>
      <c r="V979" s="57" t="str">
        <f t="shared" ca="1" si="126"/>
        <v/>
      </c>
    </row>
    <row r="980" spans="1:22" x14ac:dyDescent="0.25">
      <c r="A980" s="57" t="str">
        <f t="shared" si="120"/>
        <v/>
      </c>
      <c r="B980" s="58" t="str">
        <f t="shared" si="121"/>
        <v/>
      </c>
      <c r="J980" s="24">
        <f t="array" ref="J980">IFERROR(INDEX(Attività!$F$2:$F$1000, MATCH(P980, IF(Attività!$B$2:$B$1000=A980, Attività!$C$2:$C$1000), 0)), "")</f>
        <v>0</v>
      </c>
      <c r="K980" s="57" t="str">
        <f t="shared" si="127"/>
        <v/>
      </c>
      <c r="N980" s="62" t="str">
        <f>IF(K980="","",VLOOKUP(K980,StatiLead[],2,FALSE))</f>
        <v/>
      </c>
      <c r="O980" s="63" t="str">
        <f t="shared" si="122"/>
        <v/>
      </c>
      <c r="P980" s="64">
        <f t="array" ref="P980">MAX(IF(Attività!$B$2:$B$1000=A980, Attività!$C$2:$C$1000))</f>
        <v>0</v>
      </c>
      <c r="Q980" s="64" t="str">
        <f t="shared" si="124"/>
        <v/>
      </c>
      <c r="R980" s="64">
        <f t="array" ref="R980">IFERROR(INDEX(Attività!$H$2:$H$1000, MATCH(P980, IF(Attività!$B$2:$B$1000=A980, Attività!$C$2:$C$1000), 0)), "")</f>
        <v>0</v>
      </c>
      <c r="S980" s="64" t="str">
        <f t="shared" si="123"/>
        <v/>
      </c>
      <c r="U980" s="58" t="str">
        <f t="shared" ca="1" si="125"/>
        <v/>
      </c>
      <c r="V980" s="57" t="str">
        <f t="shared" ca="1" si="126"/>
        <v/>
      </c>
    </row>
    <row r="981" spans="1:22" x14ac:dyDescent="0.25">
      <c r="A981" s="57" t="str">
        <f t="shared" si="120"/>
        <v/>
      </c>
      <c r="B981" s="58" t="str">
        <f t="shared" si="121"/>
        <v/>
      </c>
      <c r="J981" s="24">
        <f t="array" ref="J981">IFERROR(INDEX(Attività!$F$2:$F$1000, MATCH(P981, IF(Attività!$B$2:$B$1000=A981, Attività!$C$2:$C$1000), 0)), "")</f>
        <v>0</v>
      </c>
      <c r="K981" s="57" t="str">
        <f t="shared" si="127"/>
        <v/>
      </c>
      <c r="N981" s="62" t="str">
        <f>IF(K981="","",VLOOKUP(K981,StatiLead[],2,FALSE))</f>
        <v/>
      </c>
      <c r="O981" s="63" t="str">
        <f t="shared" si="122"/>
        <v/>
      </c>
      <c r="P981" s="64">
        <f t="array" ref="P981">MAX(IF(Attività!$B$2:$B$1000=A981, Attività!$C$2:$C$1000))</f>
        <v>0</v>
      </c>
      <c r="Q981" s="64" t="str">
        <f t="shared" si="124"/>
        <v/>
      </c>
      <c r="R981" s="64">
        <f t="array" ref="R981">IFERROR(INDEX(Attività!$H$2:$H$1000, MATCH(P981, IF(Attività!$B$2:$B$1000=A981, Attività!$C$2:$C$1000), 0)), "")</f>
        <v>0</v>
      </c>
      <c r="S981" s="64" t="str">
        <f t="shared" si="123"/>
        <v/>
      </c>
      <c r="U981" s="58" t="str">
        <f t="shared" ca="1" si="125"/>
        <v/>
      </c>
      <c r="V981" s="57" t="str">
        <f t="shared" ca="1" si="126"/>
        <v/>
      </c>
    </row>
    <row r="982" spans="1:22" x14ac:dyDescent="0.25">
      <c r="A982" s="57" t="str">
        <f t="shared" si="120"/>
        <v/>
      </c>
      <c r="B982" s="58" t="str">
        <f t="shared" si="121"/>
        <v/>
      </c>
      <c r="J982" s="24">
        <f t="array" ref="J982">IFERROR(INDEX(Attività!$F$2:$F$1000, MATCH(P982, IF(Attività!$B$2:$B$1000=A982, Attività!$C$2:$C$1000), 0)), "")</f>
        <v>0</v>
      </c>
      <c r="K982" s="57" t="str">
        <f t="shared" si="127"/>
        <v/>
      </c>
      <c r="N982" s="62" t="str">
        <f>IF(K982="","",VLOOKUP(K982,StatiLead[],2,FALSE))</f>
        <v/>
      </c>
      <c r="O982" s="63" t="str">
        <f t="shared" si="122"/>
        <v/>
      </c>
      <c r="P982" s="64">
        <f t="array" ref="P982">MAX(IF(Attività!$B$2:$B$1000=A982, Attività!$C$2:$C$1000))</f>
        <v>0</v>
      </c>
      <c r="Q982" s="64" t="str">
        <f t="shared" si="124"/>
        <v/>
      </c>
      <c r="R982" s="64">
        <f t="array" ref="R982">IFERROR(INDEX(Attività!$H$2:$H$1000, MATCH(P982, IF(Attività!$B$2:$B$1000=A982, Attività!$C$2:$C$1000), 0)), "")</f>
        <v>0</v>
      </c>
      <c r="S982" s="64" t="str">
        <f t="shared" si="123"/>
        <v/>
      </c>
      <c r="U982" s="58" t="str">
        <f t="shared" ca="1" si="125"/>
        <v/>
      </c>
      <c r="V982" s="57" t="str">
        <f t="shared" ca="1" si="126"/>
        <v/>
      </c>
    </row>
    <row r="983" spans="1:22" x14ac:dyDescent="0.25">
      <c r="A983" s="57" t="str">
        <f t="shared" si="120"/>
        <v/>
      </c>
      <c r="B983" s="58" t="str">
        <f t="shared" si="121"/>
        <v/>
      </c>
      <c r="J983" s="24">
        <f t="array" ref="J983">IFERROR(INDEX(Attività!$F$2:$F$1000, MATCH(P983, IF(Attività!$B$2:$B$1000=A983, Attività!$C$2:$C$1000), 0)), "")</f>
        <v>0</v>
      </c>
      <c r="K983" s="57" t="str">
        <f t="shared" si="127"/>
        <v/>
      </c>
      <c r="N983" s="62" t="str">
        <f>IF(K983="","",VLOOKUP(K983,StatiLead[],2,FALSE))</f>
        <v/>
      </c>
      <c r="O983" s="63" t="str">
        <f t="shared" si="122"/>
        <v/>
      </c>
      <c r="P983" s="64">
        <f t="array" ref="P983">MAX(IF(Attività!$B$2:$B$1000=A983, Attività!$C$2:$C$1000))</f>
        <v>0</v>
      </c>
      <c r="Q983" s="64" t="str">
        <f t="shared" si="124"/>
        <v/>
      </c>
      <c r="R983" s="64">
        <f t="array" ref="R983">IFERROR(INDEX(Attività!$H$2:$H$1000, MATCH(P983, IF(Attività!$B$2:$B$1000=A983, Attività!$C$2:$C$1000), 0)), "")</f>
        <v>0</v>
      </c>
      <c r="S983" s="64" t="str">
        <f t="shared" si="123"/>
        <v/>
      </c>
      <c r="U983" s="58" t="str">
        <f t="shared" ca="1" si="125"/>
        <v/>
      </c>
      <c r="V983" s="57" t="str">
        <f t="shared" ca="1" si="126"/>
        <v/>
      </c>
    </row>
    <row r="984" spans="1:22" x14ac:dyDescent="0.25">
      <c r="A984" s="57" t="str">
        <f t="shared" si="120"/>
        <v/>
      </c>
      <c r="B984" s="58" t="str">
        <f t="shared" si="121"/>
        <v/>
      </c>
      <c r="J984" s="24">
        <f t="array" ref="J984">IFERROR(INDEX(Attività!$F$2:$F$1000, MATCH(P984, IF(Attività!$B$2:$B$1000=A984, Attività!$C$2:$C$1000), 0)), "")</f>
        <v>0</v>
      </c>
      <c r="K984" s="57" t="str">
        <f t="shared" si="127"/>
        <v/>
      </c>
      <c r="N984" s="62" t="str">
        <f>IF(K984="","",VLOOKUP(K984,StatiLead[],2,FALSE))</f>
        <v/>
      </c>
      <c r="O984" s="63" t="str">
        <f t="shared" si="122"/>
        <v/>
      </c>
      <c r="P984" s="64">
        <f t="array" ref="P984">MAX(IF(Attività!$B$2:$B$1000=A984, Attività!$C$2:$C$1000))</f>
        <v>0</v>
      </c>
      <c r="Q984" s="64" t="str">
        <f t="shared" si="124"/>
        <v/>
      </c>
      <c r="R984" s="64">
        <f t="array" ref="R984">IFERROR(INDEX(Attività!$H$2:$H$1000, MATCH(P984, IF(Attività!$B$2:$B$1000=A984, Attività!$C$2:$C$1000), 0)), "")</f>
        <v>0</v>
      </c>
      <c r="S984" s="64" t="str">
        <f t="shared" si="123"/>
        <v/>
      </c>
      <c r="U984" s="58" t="str">
        <f t="shared" ca="1" si="125"/>
        <v/>
      </c>
      <c r="V984" s="57" t="str">
        <f t="shared" ca="1" si="126"/>
        <v/>
      </c>
    </row>
    <row r="985" spans="1:22" x14ac:dyDescent="0.25">
      <c r="A985" s="57" t="str">
        <f t="shared" si="120"/>
        <v/>
      </c>
      <c r="B985" s="58" t="str">
        <f t="shared" si="121"/>
        <v/>
      </c>
      <c r="J985" s="24">
        <f t="array" ref="J985">IFERROR(INDEX(Attività!$F$2:$F$1000, MATCH(P985, IF(Attività!$B$2:$B$1000=A985, Attività!$C$2:$C$1000), 0)), "")</f>
        <v>0</v>
      </c>
      <c r="K985" s="57" t="str">
        <f t="shared" si="127"/>
        <v/>
      </c>
      <c r="N985" s="62" t="str">
        <f>IF(K985="","",VLOOKUP(K985,StatiLead[],2,FALSE))</f>
        <v/>
      </c>
      <c r="O985" s="63" t="str">
        <f t="shared" si="122"/>
        <v/>
      </c>
      <c r="P985" s="64">
        <f t="array" ref="P985">MAX(IF(Attività!$B$2:$B$1000=A985, Attività!$C$2:$C$1000))</f>
        <v>0</v>
      </c>
      <c r="Q985" s="64" t="str">
        <f t="shared" si="124"/>
        <v/>
      </c>
      <c r="R985" s="64">
        <f t="array" ref="R985">IFERROR(INDEX(Attività!$H$2:$H$1000, MATCH(P985, IF(Attività!$B$2:$B$1000=A985, Attività!$C$2:$C$1000), 0)), "")</f>
        <v>0</v>
      </c>
      <c r="S985" s="64" t="str">
        <f t="shared" si="123"/>
        <v/>
      </c>
      <c r="U985" s="58" t="str">
        <f t="shared" ca="1" si="125"/>
        <v/>
      </c>
      <c r="V985" s="57" t="str">
        <f t="shared" ca="1" si="126"/>
        <v/>
      </c>
    </row>
    <row r="986" spans="1:22" x14ac:dyDescent="0.25">
      <c r="A986" s="57" t="str">
        <f t="shared" si="120"/>
        <v/>
      </c>
      <c r="B986" s="58" t="str">
        <f t="shared" si="121"/>
        <v/>
      </c>
      <c r="J986" s="24">
        <f t="array" ref="J986">IFERROR(INDEX(Attività!$F$2:$F$1000, MATCH(P986, IF(Attività!$B$2:$B$1000=A986, Attività!$C$2:$C$1000), 0)), "")</f>
        <v>0</v>
      </c>
      <c r="K986" s="57" t="str">
        <f t="shared" si="127"/>
        <v/>
      </c>
      <c r="N986" s="62" t="str">
        <f>IF(K986="","",VLOOKUP(K986,StatiLead[],2,FALSE))</f>
        <v/>
      </c>
      <c r="O986" s="63" t="str">
        <f t="shared" si="122"/>
        <v/>
      </c>
      <c r="P986" s="64">
        <f t="array" ref="P986">MAX(IF(Attività!$B$2:$B$1000=A986, Attività!$C$2:$C$1000))</f>
        <v>0</v>
      </c>
      <c r="Q986" s="64" t="str">
        <f t="shared" si="124"/>
        <v/>
      </c>
      <c r="R986" s="64">
        <f t="array" ref="R986">IFERROR(INDEX(Attività!$H$2:$H$1000, MATCH(P986, IF(Attività!$B$2:$B$1000=A986, Attività!$C$2:$C$1000), 0)), "")</f>
        <v>0</v>
      </c>
      <c r="S986" s="64" t="str">
        <f t="shared" si="123"/>
        <v/>
      </c>
      <c r="U986" s="58" t="str">
        <f t="shared" ca="1" si="125"/>
        <v/>
      </c>
      <c r="V986" s="57" t="str">
        <f t="shared" ca="1" si="126"/>
        <v/>
      </c>
    </row>
    <row r="987" spans="1:22" x14ac:dyDescent="0.25">
      <c r="A987" s="57" t="str">
        <f t="shared" si="120"/>
        <v/>
      </c>
      <c r="B987" s="58" t="str">
        <f t="shared" si="121"/>
        <v/>
      </c>
      <c r="J987" s="24">
        <f t="array" ref="J987">IFERROR(INDEX(Attività!$F$2:$F$1000, MATCH(P987, IF(Attività!$B$2:$B$1000=A987, Attività!$C$2:$C$1000), 0)), "")</f>
        <v>0</v>
      </c>
      <c r="K987" s="57" t="str">
        <f t="shared" si="127"/>
        <v/>
      </c>
      <c r="N987" s="62" t="str">
        <f>IF(K987="","",VLOOKUP(K987,StatiLead[],2,FALSE))</f>
        <v/>
      </c>
      <c r="O987" s="63" t="str">
        <f t="shared" si="122"/>
        <v/>
      </c>
      <c r="P987" s="64">
        <f t="array" ref="P987">MAX(IF(Attività!$B$2:$B$1000=A987, Attività!$C$2:$C$1000))</f>
        <v>0</v>
      </c>
      <c r="Q987" s="64" t="str">
        <f t="shared" si="124"/>
        <v/>
      </c>
      <c r="R987" s="64">
        <f t="array" ref="R987">IFERROR(INDEX(Attività!$H$2:$H$1000, MATCH(P987, IF(Attività!$B$2:$B$1000=A987, Attività!$C$2:$C$1000), 0)), "")</f>
        <v>0</v>
      </c>
      <c r="S987" s="64" t="str">
        <f t="shared" si="123"/>
        <v/>
      </c>
      <c r="U987" s="58" t="str">
        <f t="shared" ca="1" si="125"/>
        <v/>
      </c>
      <c r="V987" s="57" t="str">
        <f t="shared" ca="1" si="126"/>
        <v/>
      </c>
    </row>
    <row r="988" spans="1:22" x14ac:dyDescent="0.25">
      <c r="A988" s="57" t="str">
        <f t="shared" si="120"/>
        <v/>
      </c>
      <c r="B988" s="58" t="str">
        <f t="shared" si="121"/>
        <v/>
      </c>
      <c r="J988" s="24">
        <f t="array" ref="J988">IFERROR(INDEX(Attività!$F$2:$F$1000, MATCH(P988, IF(Attività!$B$2:$B$1000=A988, Attività!$C$2:$C$1000), 0)), "")</f>
        <v>0</v>
      </c>
      <c r="K988" s="57" t="str">
        <f t="shared" si="127"/>
        <v/>
      </c>
      <c r="N988" s="62" t="str">
        <f>IF(K988="","",VLOOKUP(K988,StatiLead[],2,FALSE))</f>
        <v/>
      </c>
      <c r="O988" s="63" t="str">
        <f t="shared" si="122"/>
        <v/>
      </c>
      <c r="P988" s="64">
        <f t="array" ref="P988">MAX(IF(Attività!$B$2:$B$1000=A988, Attività!$C$2:$C$1000))</f>
        <v>0</v>
      </c>
      <c r="Q988" s="64" t="str">
        <f t="shared" si="124"/>
        <v/>
      </c>
      <c r="R988" s="64">
        <f t="array" ref="R988">IFERROR(INDEX(Attività!$H$2:$H$1000, MATCH(P988, IF(Attività!$B$2:$B$1000=A988, Attività!$C$2:$C$1000), 0)), "")</f>
        <v>0</v>
      </c>
      <c r="S988" s="64" t="str">
        <f t="shared" si="123"/>
        <v/>
      </c>
      <c r="U988" s="58" t="str">
        <f t="shared" ca="1" si="125"/>
        <v/>
      </c>
      <c r="V988" s="57" t="str">
        <f t="shared" ca="1" si="126"/>
        <v/>
      </c>
    </row>
    <row r="989" spans="1:22" x14ac:dyDescent="0.25">
      <c r="A989" s="57" t="str">
        <f t="shared" si="120"/>
        <v/>
      </c>
      <c r="B989" s="58" t="str">
        <f t="shared" si="121"/>
        <v/>
      </c>
      <c r="J989" s="24">
        <f t="array" ref="J989">IFERROR(INDEX(Attività!$F$2:$F$1000, MATCH(P989, IF(Attività!$B$2:$B$1000=A989, Attività!$C$2:$C$1000), 0)), "")</f>
        <v>0</v>
      </c>
      <c r="K989" s="57" t="str">
        <f t="shared" si="127"/>
        <v/>
      </c>
      <c r="N989" s="62" t="str">
        <f>IF(K989="","",VLOOKUP(K989,StatiLead[],2,FALSE))</f>
        <v/>
      </c>
      <c r="O989" s="63" t="str">
        <f t="shared" si="122"/>
        <v/>
      </c>
      <c r="P989" s="64">
        <f t="array" ref="P989">MAX(IF(Attività!$B$2:$B$1000=A989, Attività!$C$2:$C$1000))</f>
        <v>0</v>
      </c>
      <c r="Q989" s="64" t="str">
        <f t="shared" si="124"/>
        <v/>
      </c>
      <c r="R989" s="64">
        <f t="array" ref="R989">IFERROR(INDEX(Attività!$H$2:$H$1000, MATCH(P989, IF(Attività!$B$2:$B$1000=A989, Attività!$C$2:$C$1000), 0)), "")</f>
        <v>0</v>
      </c>
      <c r="S989" s="64" t="str">
        <f t="shared" si="123"/>
        <v/>
      </c>
      <c r="U989" s="58" t="str">
        <f t="shared" ca="1" si="125"/>
        <v/>
      </c>
      <c r="V989" s="57" t="str">
        <f t="shared" ca="1" si="126"/>
        <v/>
      </c>
    </row>
    <row r="990" spans="1:22" x14ac:dyDescent="0.25">
      <c r="A990" s="57" t="str">
        <f t="shared" si="120"/>
        <v/>
      </c>
      <c r="B990" s="58" t="str">
        <f t="shared" si="121"/>
        <v/>
      </c>
      <c r="J990" s="24">
        <f t="array" ref="J990">IFERROR(INDEX(Attività!$F$2:$F$1000, MATCH(P990, IF(Attività!$B$2:$B$1000=A990, Attività!$C$2:$C$1000), 0)), "")</f>
        <v>0</v>
      </c>
      <c r="K990" s="57" t="str">
        <f t="shared" si="127"/>
        <v/>
      </c>
      <c r="N990" s="62" t="str">
        <f>IF(K990="","",VLOOKUP(K990,StatiLead[],2,FALSE))</f>
        <v/>
      </c>
      <c r="O990" s="63" t="str">
        <f t="shared" si="122"/>
        <v/>
      </c>
      <c r="P990" s="64">
        <f t="array" ref="P990">MAX(IF(Attività!$B$2:$B$1000=A990, Attività!$C$2:$C$1000))</f>
        <v>0</v>
      </c>
      <c r="Q990" s="64" t="str">
        <f t="shared" si="124"/>
        <v/>
      </c>
      <c r="R990" s="64">
        <f t="array" ref="R990">IFERROR(INDEX(Attività!$H$2:$H$1000, MATCH(P990, IF(Attività!$B$2:$B$1000=A990, Attività!$C$2:$C$1000), 0)), "")</f>
        <v>0</v>
      </c>
      <c r="S990" s="64" t="str">
        <f t="shared" si="123"/>
        <v/>
      </c>
      <c r="U990" s="58" t="str">
        <f t="shared" ca="1" si="125"/>
        <v/>
      </c>
      <c r="V990" s="57" t="str">
        <f t="shared" ca="1" si="126"/>
        <v/>
      </c>
    </row>
    <row r="991" spans="1:22" x14ac:dyDescent="0.25">
      <c r="A991" s="57" t="str">
        <f t="shared" si="120"/>
        <v/>
      </c>
      <c r="B991" s="58" t="str">
        <f t="shared" si="121"/>
        <v/>
      </c>
      <c r="J991" s="24">
        <f t="array" ref="J991">IFERROR(INDEX(Attività!$F$2:$F$1000, MATCH(P991, IF(Attività!$B$2:$B$1000=A991, Attività!$C$2:$C$1000), 0)), "")</f>
        <v>0</v>
      </c>
      <c r="K991" s="57" t="str">
        <f t="shared" si="127"/>
        <v/>
      </c>
      <c r="N991" s="62" t="str">
        <f>IF(K991="","",VLOOKUP(K991,StatiLead[],2,FALSE))</f>
        <v/>
      </c>
      <c r="O991" s="63" t="str">
        <f t="shared" si="122"/>
        <v/>
      </c>
      <c r="P991" s="64">
        <f t="array" ref="P991">MAX(IF(Attività!$B$2:$B$1000=A991, Attività!$C$2:$C$1000))</f>
        <v>0</v>
      </c>
      <c r="Q991" s="64" t="str">
        <f t="shared" si="124"/>
        <v/>
      </c>
      <c r="R991" s="64">
        <f t="array" ref="R991">IFERROR(INDEX(Attività!$H$2:$H$1000, MATCH(P991, IF(Attività!$B$2:$B$1000=A991, Attività!$C$2:$C$1000), 0)), "")</f>
        <v>0</v>
      </c>
      <c r="S991" s="64" t="str">
        <f t="shared" si="123"/>
        <v/>
      </c>
      <c r="U991" s="58" t="str">
        <f t="shared" ca="1" si="125"/>
        <v/>
      </c>
      <c r="V991" s="57" t="str">
        <f t="shared" ca="1" si="126"/>
        <v/>
      </c>
    </row>
    <row r="992" spans="1:22" x14ac:dyDescent="0.25">
      <c r="A992" s="57" t="str">
        <f t="shared" si="120"/>
        <v/>
      </c>
      <c r="B992" s="58" t="str">
        <f t="shared" si="121"/>
        <v/>
      </c>
      <c r="J992" s="24">
        <f t="array" ref="J992">IFERROR(INDEX(Attività!$F$2:$F$1000, MATCH(P992, IF(Attività!$B$2:$B$1000=A992, Attività!$C$2:$C$1000), 0)), "")</f>
        <v>0</v>
      </c>
      <c r="K992" s="57" t="str">
        <f t="shared" si="127"/>
        <v/>
      </c>
      <c r="N992" s="62" t="str">
        <f>IF(K992="","",VLOOKUP(K992,StatiLead[],2,FALSE))</f>
        <v/>
      </c>
      <c r="O992" s="63" t="str">
        <f t="shared" si="122"/>
        <v/>
      </c>
      <c r="P992" s="64">
        <f t="array" ref="P992">MAX(IF(Attività!$B$2:$B$1000=A992, Attività!$C$2:$C$1000))</f>
        <v>0</v>
      </c>
      <c r="Q992" s="64" t="str">
        <f t="shared" si="124"/>
        <v/>
      </c>
      <c r="R992" s="64">
        <f t="array" ref="R992">IFERROR(INDEX(Attività!$H$2:$H$1000, MATCH(P992, IF(Attività!$B$2:$B$1000=A992, Attività!$C$2:$C$1000), 0)), "")</f>
        <v>0</v>
      </c>
      <c r="S992" s="64" t="str">
        <f t="shared" si="123"/>
        <v/>
      </c>
      <c r="U992" s="58" t="str">
        <f t="shared" ca="1" si="125"/>
        <v/>
      </c>
      <c r="V992" s="57" t="str">
        <f t="shared" ca="1" si="126"/>
        <v/>
      </c>
    </row>
    <row r="993" spans="1:22" x14ac:dyDescent="0.25">
      <c r="A993" s="57" t="str">
        <f t="shared" si="120"/>
        <v/>
      </c>
      <c r="B993" s="58" t="str">
        <f t="shared" si="121"/>
        <v/>
      </c>
      <c r="J993" s="24">
        <f t="array" ref="J993">IFERROR(INDEX(Attività!$F$2:$F$1000, MATCH(P993, IF(Attività!$B$2:$B$1000=A993, Attività!$C$2:$C$1000), 0)), "")</f>
        <v>0</v>
      </c>
      <c r="K993" s="57" t="str">
        <f t="shared" si="127"/>
        <v/>
      </c>
      <c r="N993" s="62" t="str">
        <f>IF(K993="","",VLOOKUP(K993,StatiLead[],2,FALSE))</f>
        <v/>
      </c>
      <c r="O993" s="63" t="str">
        <f t="shared" si="122"/>
        <v/>
      </c>
      <c r="P993" s="64">
        <f t="array" ref="P993">MAX(IF(Attività!$B$2:$B$1000=A993, Attività!$C$2:$C$1000))</f>
        <v>0</v>
      </c>
      <c r="Q993" s="64" t="str">
        <f t="shared" si="124"/>
        <v/>
      </c>
      <c r="R993" s="64">
        <f t="array" ref="R993">IFERROR(INDEX(Attività!$H$2:$H$1000, MATCH(P993, IF(Attività!$B$2:$B$1000=A993, Attività!$C$2:$C$1000), 0)), "")</f>
        <v>0</v>
      </c>
      <c r="S993" s="64" t="str">
        <f t="shared" si="123"/>
        <v/>
      </c>
      <c r="U993" s="58" t="str">
        <f t="shared" ca="1" si="125"/>
        <v/>
      </c>
      <c r="V993" s="57" t="str">
        <f t="shared" ca="1" si="126"/>
        <v/>
      </c>
    </row>
    <row r="994" spans="1:22" x14ac:dyDescent="0.25">
      <c r="A994" s="57" t="str">
        <f t="shared" si="120"/>
        <v/>
      </c>
      <c r="B994" s="58" t="str">
        <f t="shared" si="121"/>
        <v/>
      </c>
      <c r="J994" s="24">
        <f t="array" ref="J994">IFERROR(INDEX(Attività!$F$2:$F$1000, MATCH(P994, IF(Attività!$B$2:$B$1000=A994, Attività!$C$2:$C$1000), 0)), "")</f>
        <v>0</v>
      </c>
      <c r="K994" s="57" t="str">
        <f t="shared" si="127"/>
        <v/>
      </c>
      <c r="N994" s="62" t="str">
        <f>IF(K994="","",VLOOKUP(K994,StatiLead[],2,FALSE))</f>
        <v/>
      </c>
      <c r="O994" s="63" t="str">
        <f t="shared" si="122"/>
        <v/>
      </c>
      <c r="P994" s="64">
        <f t="array" ref="P994">MAX(IF(Attività!$B$2:$B$1000=A994, Attività!$C$2:$C$1000))</f>
        <v>0</v>
      </c>
      <c r="Q994" s="64" t="str">
        <f t="shared" si="124"/>
        <v/>
      </c>
      <c r="R994" s="64">
        <f t="array" ref="R994">IFERROR(INDEX(Attività!$H$2:$H$1000, MATCH(P994, IF(Attività!$B$2:$B$1000=A994, Attività!$C$2:$C$1000), 0)), "")</f>
        <v>0</v>
      </c>
      <c r="S994" s="64" t="str">
        <f t="shared" si="123"/>
        <v/>
      </c>
      <c r="U994" s="58" t="str">
        <f t="shared" ca="1" si="125"/>
        <v/>
      </c>
      <c r="V994" s="57" t="str">
        <f t="shared" ca="1" si="126"/>
        <v/>
      </c>
    </row>
    <row r="995" spans="1:22" x14ac:dyDescent="0.25">
      <c r="A995" s="57" t="str">
        <f t="shared" si="120"/>
        <v/>
      </c>
      <c r="B995" s="58" t="str">
        <f t="shared" si="121"/>
        <v/>
      </c>
      <c r="J995" s="24">
        <f t="array" ref="J995">IFERROR(INDEX(Attività!$F$2:$F$1000, MATCH(P995, IF(Attività!$B$2:$B$1000=A995, Attività!$C$2:$C$1000), 0)), "")</f>
        <v>0</v>
      </c>
      <c r="K995" s="57" t="str">
        <f t="shared" si="127"/>
        <v/>
      </c>
      <c r="N995" s="62" t="str">
        <f>IF(K995="","",VLOOKUP(K995,StatiLead[],2,FALSE))</f>
        <v/>
      </c>
      <c r="O995" s="63" t="str">
        <f t="shared" si="122"/>
        <v/>
      </c>
      <c r="P995" s="64">
        <f t="array" ref="P995">MAX(IF(Attività!$B$2:$B$1000=A995, Attività!$C$2:$C$1000))</f>
        <v>0</v>
      </c>
      <c r="Q995" s="64" t="str">
        <f t="shared" si="124"/>
        <v/>
      </c>
      <c r="R995" s="64">
        <f t="array" ref="R995">IFERROR(INDEX(Attività!$H$2:$H$1000, MATCH(P995, IF(Attività!$B$2:$B$1000=A995, Attività!$C$2:$C$1000), 0)), "")</f>
        <v>0</v>
      </c>
      <c r="S995" s="64" t="str">
        <f t="shared" si="123"/>
        <v/>
      </c>
      <c r="U995" s="58" t="str">
        <f t="shared" ca="1" si="125"/>
        <v/>
      </c>
      <c r="V995" s="57" t="str">
        <f t="shared" ca="1" si="126"/>
        <v/>
      </c>
    </row>
    <row r="996" spans="1:22" x14ac:dyDescent="0.25">
      <c r="A996" s="57" t="str">
        <f t="shared" si="120"/>
        <v/>
      </c>
      <c r="B996" s="58" t="str">
        <f t="shared" si="121"/>
        <v/>
      </c>
      <c r="J996" s="24">
        <f t="array" ref="J996">IFERROR(INDEX(Attività!$F$2:$F$1000, MATCH(P996, IF(Attività!$B$2:$B$1000=A996, Attività!$C$2:$C$1000), 0)), "")</f>
        <v>0</v>
      </c>
      <c r="K996" s="57" t="str">
        <f t="shared" si="127"/>
        <v/>
      </c>
      <c r="N996" s="62" t="str">
        <f>IF(K996="","",VLOOKUP(K996,StatiLead[],2,FALSE))</f>
        <v/>
      </c>
      <c r="O996" s="63" t="str">
        <f t="shared" si="122"/>
        <v/>
      </c>
      <c r="P996" s="64">
        <f t="array" ref="P996">MAX(IF(Attività!$B$2:$B$1000=A996, Attività!$C$2:$C$1000))</f>
        <v>0</v>
      </c>
      <c r="Q996" s="64" t="str">
        <f t="shared" si="124"/>
        <v/>
      </c>
      <c r="R996" s="64">
        <f t="array" ref="R996">IFERROR(INDEX(Attività!$H$2:$H$1000, MATCH(P996, IF(Attività!$B$2:$B$1000=A996, Attività!$C$2:$C$1000), 0)), "")</f>
        <v>0</v>
      </c>
      <c r="S996" s="64" t="str">
        <f t="shared" si="123"/>
        <v/>
      </c>
      <c r="U996" s="58" t="str">
        <f t="shared" ca="1" si="125"/>
        <v/>
      </c>
      <c r="V996" s="57" t="str">
        <f t="shared" ca="1" si="126"/>
        <v/>
      </c>
    </row>
    <row r="997" spans="1:22" x14ac:dyDescent="0.25">
      <c r="A997" s="57" t="str">
        <f t="shared" si="120"/>
        <v/>
      </c>
      <c r="B997" s="58" t="str">
        <f t="shared" si="121"/>
        <v/>
      </c>
      <c r="J997" s="24">
        <f t="array" ref="J997">IFERROR(INDEX(Attività!$F$2:$F$1000, MATCH(P997, IF(Attività!$B$2:$B$1000=A997, Attività!$C$2:$C$1000), 0)), "")</f>
        <v>0</v>
      </c>
      <c r="K997" s="57" t="str">
        <f t="shared" si="127"/>
        <v/>
      </c>
      <c r="N997" s="62" t="str">
        <f>IF(K997="","",VLOOKUP(K997,StatiLead[],2,FALSE))</f>
        <v/>
      </c>
      <c r="O997" s="63" t="str">
        <f t="shared" si="122"/>
        <v/>
      </c>
      <c r="P997" s="64">
        <f t="array" ref="P997">MAX(IF(Attività!$B$2:$B$1000=A997, Attività!$C$2:$C$1000))</f>
        <v>0</v>
      </c>
      <c r="Q997" s="64" t="str">
        <f t="shared" si="124"/>
        <v/>
      </c>
      <c r="R997" s="64">
        <f t="array" ref="R997">IFERROR(INDEX(Attività!$H$2:$H$1000, MATCH(P997, IF(Attività!$B$2:$B$1000=A997, Attività!$C$2:$C$1000), 0)), "")</f>
        <v>0</v>
      </c>
      <c r="S997" s="64" t="str">
        <f t="shared" si="123"/>
        <v/>
      </c>
      <c r="U997" s="58" t="str">
        <f t="shared" ca="1" si="125"/>
        <v/>
      </c>
      <c r="V997" s="57" t="str">
        <f t="shared" ca="1" si="126"/>
        <v/>
      </c>
    </row>
    <row r="998" spans="1:22" x14ac:dyDescent="0.25">
      <c r="A998" s="57" t="str">
        <f t="shared" si="120"/>
        <v/>
      </c>
      <c r="B998" s="58" t="str">
        <f t="shared" si="121"/>
        <v/>
      </c>
      <c r="J998" s="24">
        <f t="array" ref="J998">IFERROR(INDEX(Attività!$F$2:$F$1000, MATCH(P998, IF(Attività!$B$2:$B$1000=A998, Attività!$C$2:$C$1000), 0)), "")</f>
        <v>0</v>
      </c>
      <c r="K998" s="57" t="str">
        <f t="shared" si="127"/>
        <v/>
      </c>
      <c r="N998" s="62" t="str">
        <f>IF(K998="","",VLOOKUP(K998,StatiLead[],2,FALSE))</f>
        <v/>
      </c>
      <c r="O998" s="63" t="str">
        <f t="shared" si="122"/>
        <v/>
      </c>
      <c r="P998" s="64">
        <f t="array" ref="P998">MAX(IF(Attività!$B$2:$B$1000=A998, Attività!$C$2:$C$1000))</f>
        <v>0</v>
      </c>
      <c r="Q998" s="64" t="str">
        <f t="shared" si="124"/>
        <v/>
      </c>
      <c r="R998" s="64">
        <f t="array" ref="R998">IFERROR(INDEX(Attività!$H$2:$H$1000, MATCH(P998, IF(Attività!$B$2:$B$1000=A998, Attività!$C$2:$C$1000), 0)), "")</f>
        <v>0</v>
      </c>
      <c r="S998" s="64" t="str">
        <f t="shared" si="123"/>
        <v/>
      </c>
      <c r="U998" s="58" t="str">
        <f t="shared" ca="1" si="125"/>
        <v/>
      </c>
      <c r="V998" s="57" t="str">
        <f t="shared" ca="1" si="126"/>
        <v/>
      </c>
    </row>
    <row r="999" spans="1:22" x14ac:dyDescent="0.25">
      <c r="A999" s="57" t="str">
        <f t="shared" si="120"/>
        <v/>
      </c>
      <c r="B999" s="58" t="str">
        <f t="shared" si="121"/>
        <v/>
      </c>
      <c r="J999" s="24">
        <f t="array" ref="J999">IFERROR(INDEX(Attività!$F$2:$F$1000, MATCH(P999, IF(Attività!$B$2:$B$1000=A999, Attività!$C$2:$C$1000), 0)), "")</f>
        <v>0</v>
      </c>
      <c r="K999" s="57" t="str">
        <f t="shared" si="127"/>
        <v/>
      </c>
      <c r="N999" s="62" t="str">
        <f>IF(K999="","",VLOOKUP(K999,StatiLead[],2,FALSE))</f>
        <v/>
      </c>
      <c r="O999" s="63" t="str">
        <f t="shared" si="122"/>
        <v/>
      </c>
      <c r="P999" s="64">
        <f t="array" ref="P999">MAX(IF(Attività!$B$2:$B$1000=A999, Attività!$C$2:$C$1000))</f>
        <v>0</v>
      </c>
      <c r="Q999" s="64" t="str">
        <f t="shared" si="124"/>
        <v/>
      </c>
      <c r="R999" s="64">
        <f t="array" ref="R999">IFERROR(INDEX(Attività!$H$2:$H$1000, MATCH(P999, IF(Attività!$B$2:$B$1000=A999, Attività!$C$2:$C$1000), 0)), "")</f>
        <v>0</v>
      </c>
      <c r="S999" s="64" t="str">
        <f t="shared" si="123"/>
        <v/>
      </c>
      <c r="U999" s="58" t="str">
        <f t="shared" ca="1" si="125"/>
        <v/>
      </c>
      <c r="V999" s="57" t="str">
        <f t="shared" ca="1" si="126"/>
        <v/>
      </c>
    </row>
    <row r="1000" spans="1:22" x14ac:dyDescent="0.25">
      <c r="A1000" s="57" t="str">
        <f t="shared" si="120"/>
        <v/>
      </c>
      <c r="B1000" s="58" t="str">
        <f t="shared" si="121"/>
        <v/>
      </c>
      <c r="J1000" s="24">
        <f t="array" ref="J1000">IFERROR(INDEX(Attività!$F$2:$F$1000, MATCH(P1000, IF(Attività!$B$2:$B$1000=A1000, Attività!$C$2:$C$1000), 0)), "")</f>
        <v>0</v>
      </c>
      <c r="K1000" s="57" t="str">
        <f t="shared" si="127"/>
        <v/>
      </c>
      <c r="N1000" s="62" t="str">
        <f>IF(K1000="","",VLOOKUP(K1000,StatiLead[],2,FALSE))</f>
        <v/>
      </c>
      <c r="O1000" s="63" t="str">
        <f t="shared" si="122"/>
        <v/>
      </c>
      <c r="P1000" s="64">
        <f t="array" ref="P1000">MAX(IF(Attività!$B$2:$B$1000=A1000, Attività!$C$2:$C$1000))</f>
        <v>0</v>
      </c>
      <c r="Q1000" s="64" t="str">
        <f t="shared" si="124"/>
        <v/>
      </c>
      <c r="R1000" s="64">
        <f t="array" ref="R1000">IFERROR(INDEX(Attività!$H$2:$H$1000, MATCH(P1000, IF(Attività!$B$2:$B$1000=A1000, Attività!$C$2:$C$1000), 0)), "")</f>
        <v>0</v>
      </c>
      <c r="S1000" s="64" t="str">
        <f t="shared" si="123"/>
        <v/>
      </c>
      <c r="U1000" s="58" t="str">
        <f t="shared" ca="1" si="125"/>
        <v/>
      </c>
      <c r="V1000" s="57" t="str">
        <f t="shared" ca="1" si="126"/>
        <v/>
      </c>
    </row>
  </sheetData>
  <sheetProtection algorithmName="SHA-512" hashValue="PGRA3GaNxAGHzojEC7rgv/2v31IAI21djYeZx4H9edSPWIptOQI3VvTSgyKuePjL5+WabMunhXx4oOVzc5GpfA==" saltValue="c7AeJZjG5XvKogyiR3QjSQ==" spinCount="100000" sheet="1" objects="1" scenarios="1"/>
  <mergeCells count="3">
    <mergeCell ref="A1:H1"/>
    <mergeCell ref="I1:O1"/>
    <mergeCell ref="Q1:W1"/>
  </mergeCells>
  <phoneticPr fontId="3" type="noConversion"/>
  <conditionalFormatting sqref="K3:K1000">
    <cfRule type="expression" dxfId="4" priority="8">
      <formula>K3="Vinto"</formula>
    </cfRule>
    <cfRule type="expression" dxfId="3" priority="9">
      <formula>OR(K3="Perso",K3="Non interessato")</formula>
    </cfRule>
  </conditionalFormatting>
  <conditionalFormatting sqref="V3:V1000">
    <cfRule type="expression" dxfId="2" priority="1">
      <formula>V3="ENTRO 7 GIORNI"</formula>
    </cfRule>
    <cfRule type="expression" dxfId="1" priority="2">
      <formula>V3="DA CONTATTARE OGGI"</formula>
    </cfRule>
    <cfRule type="expression" dxfId="0" priority="3">
      <formula>V3="FOLLOW-UP SCADUTO"</formula>
    </cfRule>
  </conditionalFormatting>
  <hyperlinks>
    <hyperlink ref="F4" r:id="rId1" xr:uid="{AC1159B4-B73F-4F9D-93B5-55FA873EDCBE}"/>
    <hyperlink ref="F5" r:id="rId2" xr:uid="{676B4407-3C1F-4F8D-B5F2-3AE3B2801517}"/>
    <hyperlink ref="F6" r:id="rId3" xr:uid="{EDCAD5EA-0E37-4555-9A5D-6AD1DAB72744}"/>
    <hyperlink ref="F7" r:id="rId4" xr:uid="{46D7F152-F2B9-48FC-A456-85A09262A53E}"/>
    <hyperlink ref="F8" r:id="rId5" xr:uid="{4E9C7C56-5A07-4F89-B6C2-C6F46DBE9327}"/>
  </hyperlinks>
  <pageMargins left="0.7" right="0.7" top="0.75" bottom="0.75" header="0.3" footer="0.3"/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8F1AFBDF-0CA6-4DA0-98DA-A262F9B43232}">
          <x14:formula1>
            <xm:f>'Liste e Parametri'!$F$3:$F$10</xm:f>
          </x14:formula1>
          <xm:sqref>H1:H1048576</xm:sqref>
        </x14:dataValidation>
        <x14:dataValidation type="list" allowBlank="1" showInputMessage="1" showErrorMessage="1" xr:uid="{C6E8E79C-05A7-43AC-BF7F-CA5DFC6F5CA0}">
          <x14:formula1>
            <xm:f>'Liste e Parametri'!$D$3:$D$5</xm:f>
          </x14:formula1>
          <xm:sqref>L1:L1048576</xm:sqref>
        </x14:dataValidation>
        <x14:dataValidation type="list" allowBlank="1" showInputMessage="1" showErrorMessage="1" xr:uid="{86D0787D-586F-4F4E-B816-37A3BA0806D4}">
          <x14:formula1>
            <xm:f>'Liste e Parametri'!$J$3:$J$7</xm:f>
          </x14:formula1>
          <xm:sqref>T1:T1048576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FACE7-F0EC-45E5-B90D-BEB4197B367C}">
  <dimension ref="A1:H1000"/>
  <sheetViews>
    <sheetView showGridLines="0" workbookViewId="0">
      <selection activeCell="B7" sqref="B7"/>
    </sheetView>
  </sheetViews>
  <sheetFormatPr defaultColWidth="8.85546875" defaultRowHeight="15" x14ac:dyDescent="0.25"/>
  <cols>
    <col min="1" max="1" width="11.5703125" style="58" bestFit="1" customWidth="1"/>
    <col min="2" max="2" width="51.5703125" style="24" customWidth="1"/>
    <col min="3" max="3" width="10.5703125" style="50" bestFit="1" customWidth="1"/>
    <col min="4" max="4" width="9.85546875" style="24" bestFit="1" customWidth="1"/>
    <col min="5" max="5" width="18.5703125" style="24" bestFit="1" customWidth="1"/>
    <col min="6" max="6" width="13.5703125" style="24" bestFit="1" customWidth="1"/>
    <col min="7" max="7" width="18.7109375" style="24" bestFit="1" customWidth="1"/>
    <col min="8" max="8" width="15.7109375" style="50" bestFit="1" customWidth="1"/>
    <col min="9" max="16384" width="8.85546875" style="24"/>
  </cols>
  <sheetData>
    <row r="1" spans="1:8" x14ac:dyDescent="0.25">
      <c r="A1" s="69" t="s">
        <v>52</v>
      </c>
      <c r="B1" s="66" t="s">
        <v>62</v>
      </c>
      <c r="C1" s="67" t="s">
        <v>53</v>
      </c>
      <c r="D1" s="66" t="s">
        <v>54</v>
      </c>
      <c r="E1" s="66" t="s">
        <v>55</v>
      </c>
      <c r="F1" s="66" t="s">
        <v>87</v>
      </c>
      <c r="G1" s="66" t="s">
        <v>56</v>
      </c>
      <c r="H1" s="68" t="s">
        <v>57</v>
      </c>
    </row>
    <row r="2" spans="1:8" ht="30" x14ac:dyDescent="0.25">
      <c r="A2" s="57" t="str">
        <f>IF(B2="","","A"&amp;TEXT(ROW()-1,"000"))</f>
        <v>A001</v>
      </c>
      <c r="B2" s="45" t="s">
        <v>82</v>
      </c>
      <c r="C2" s="44">
        <v>46240</v>
      </c>
      <c r="D2" s="45" t="s">
        <v>31</v>
      </c>
      <c r="E2" s="45" t="s">
        <v>58</v>
      </c>
      <c r="F2" s="45" t="s">
        <v>32</v>
      </c>
      <c r="G2" s="45" t="s">
        <v>59</v>
      </c>
      <c r="H2" s="44">
        <v>46242</v>
      </c>
    </row>
    <row r="3" spans="1:8" ht="30" x14ac:dyDescent="0.25">
      <c r="A3" s="57" t="str">
        <f t="shared" ref="A3:A66" si="0">IF(B3="","","A"&amp;TEXT(ROW()-1,"000"))</f>
        <v>A002</v>
      </c>
      <c r="B3" s="45" t="s">
        <v>82</v>
      </c>
      <c r="C3" s="44">
        <v>46241</v>
      </c>
      <c r="D3" s="45" t="s">
        <v>2</v>
      </c>
      <c r="E3" s="45" t="s">
        <v>60</v>
      </c>
      <c r="F3" s="45" t="s">
        <v>16</v>
      </c>
      <c r="G3" s="45" t="s">
        <v>61</v>
      </c>
      <c r="H3" s="44">
        <v>46245</v>
      </c>
    </row>
    <row r="4" spans="1:8" x14ac:dyDescent="0.25">
      <c r="A4" s="58" t="str">
        <f t="shared" si="0"/>
        <v>A003</v>
      </c>
      <c r="B4" s="24" t="s">
        <v>83</v>
      </c>
      <c r="C4" s="50">
        <v>46210</v>
      </c>
      <c r="D4" s="24" t="s">
        <v>15</v>
      </c>
      <c r="F4" s="24" t="s">
        <v>38</v>
      </c>
      <c r="H4" s="50">
        <v>46240</v>
      </c>
    </row>
    <row r="5" spans="1:8" x14ac:dyDescent="0.25">
      <c r="A5" s="58" t="str">
        <f t="shared" si="0"/>
        <v>A004</v>
      </c>
      <c r="B5" s="24" t="s">
        <v>84</v>
      </c>
      <c r="C5" s="50">
        <v>46204</v>
      </c>
      <c r="D5" s="24" t="s">
        <v>36</v>
      </c>
      <c r="F5" s="24" t="s">
        <v>45</v>
      </c>
    </row>
    <row r="6" spans="1:8" x14ac:dyDescent="0.25">
      <c r="A6" s="58" t="str">
        <f t="shared" si="0"/>
        <v>A005</v>
      </c>
      <c r="B6" s="24" t="s">
        <v>85</v>
      </c>
      <c r="C6" s="50">
        <v>46206</v>
      </c>
      <c r="D6" s="24" t="s">
        <v>42</v>
      </c>
      <c r="F6" s="24" t="s">
        <v>43</v>
      </c>
    </row>
    <row r="7" spans="1:8" x14ac:dyDescent="0.25">
      <c r="A7" s="58" t="str">
        <f t="shared" si="0"/>
        <v/>
      </c>
    </row>
    <row r="8" spans="1:8" x14ac:dyDescent="0.25">
      <c r="A8" s="58" t="str">
        <f t="shared" si="0"/>
        <v/>
      </c>
    </row>
    <row r="9" spans="1:8" x14ac:dyDescent="0.25">
      <c r="A9" s="58" t="str">
        <f t="shared" si="0"/>
        <v/>
      </c>
    </row>
    <row r="10" spans="1:8" x14ac:dyDescent="0.25">
      <c r="A10" s="58" t="str">
        <f t="shared" si="0"/>
        <v/>
      </c>
    </row>
    <row r="11" spans="1:8" x14ac:dyDescent="0.25">
      <c r="A11" s="58" t="str">
        <f t="shared" si="0"/>
        <v/>
      </c>
    </row>
    <row r="12" spans="1:8" x14ac:dyDescent="0.25">
      <c r="A12" s="58" t="str">
        <f t="shared" si="0"/>
        <v/>
      </c>
    </row>
    <row r="13" spans="1:8" x14ac:dyDescent="0.25">
      <c r="A13" s="58" t="str">
        <f t="shared" si="0"/>
        <v/>
      </c>
    </row>
    <row r="14" spans="1:8" x14ac:dyDescent="0.25">
      <c r="A14" s="58" t="str">
        <f t="shared" si="0"/>
        <v/>
      </c>
    </row>
    <row r="15" spans="1:8" x14ac:dyDescent="0.25">
      <c r="A15" s="58" t="str">
        <f t="shared" si="0"/>
        <v/>
      </c>
    </row>
    <row r="16" spans="1:8" x14ac:dyDescent="0.25">
      <c r="A16" s="58" t="str">
        <f t="shared" si="0"/>
        <v/>
      </c>
    </row>
    <row r="17" spans="1:1" x14ac:dyDescent="0.25">
      <c r="A17" s="58" t="str">
        <f t="shared" si="0"/>
        <v/>
      </c>
    </row>
    <row r="18" spans="1:1" x14ac:dyDescent="0.25">
      <c r="A18" s="58" t="str">
        <f t="shared" si="0"/>
        <v/>
      </c>
    </row>
    <row r="19" spans="1:1" x14ac:dyDescent="0.25">
      <c r="A19" s="58" t="str">
        <f t="shared" si="0"/>
        <v/>
      </c>
    </row>
    <row r="20" spans="1:1" x14ac:dyDescent="0.25">
      <c r="A20" s="58" t="str">
        <f t="shared" si="0"/>
        <v/>
      </c>
    </row>
    <row r="21" spans="1:1" x14ac:dyDescent="0.25">
      <c r="A21" s="58" t="str">
        <f t="shared" si="0"/>
        <v/>
      </c>
    </row>
    <row r="22" spans="1:1" x14ac:dyDescent="0.25">
      <c r="A22" s="58" t="str">
        <f t="shared" si="0"/>
        <v/>
      </c>
    </row>
    <row r="23" spans="1:1" x14ac:dyDescent="0.25">
      <c r="A23" s="58" t="str">
        <f t="shared" si="0"/>
        <v/>
      </c>
    </row>
    <row r="24" spans="1:1" x14ac:dyDescent="0.25">
      <c r="A24" s="58" t="str">
        <f t="shared" si="0"/>
        <v/>
      </c>
    </row>
    <row r="25" spans="1:1" x14ac:dyDescent="0.25">
      <c r="A25" s="58" t="str">
        <f t="shared" si="0"/>
        <v/>
      </c>
    </row>
    <row r="26" spans="1:1" x14ac:dyDescent="0.25">
      <c r="A26" s="58" t="str">
        <f t="shared" si="0"/>
        <v/>
      </c>
    </row>
    <row r="27" spans="1:1" x14ac:dyDescent="0.25">
      <c r="A27" s="58" t="str">
        <f t="shared" si="0"/>
        <v/>
      </c>
    </row>
    <row r="28" spans="1:1" x14ac:dyDescent="0.25">
      <c r="A28" s="58" t="str">
        <f t="shared" si="0"/>
        <v/>
      </c>
    </row>
    <row r="29" spans="1:1" x14ac:dyDescent="0.25">
      <c r="A29" s="58" t="str">
        <f t="shared" si="0"/>
        <v/>
      </c>
    </row>
    <row r="30" spans="1:1" x14ac:dyDescent="0.25">
      <c r="A30" s="58" t="str">
        <f t="shared" si="0"/>
        <v/>
      </c>
    </row>
    <row r="31" spans="1:1" x14ac:dyDescent="0.25">
      <c r="A31" s="58" t="str">
        <f t="shared" si="0"/>
        <v/>
      </c>
    </row>
    <row r="32" spans="1:1" x14ac:dyDescent="0.25">
      <c r="A32" s="58" t="str">
        <f t="shared" si="0"/>
        <v/>
      </c>
    </row>
    <row r="33" spans="1:1" x14ac:dyDescent="0.25">
      <c r="A33" s="58" t="str">
        <f t="shared" si="0"/>
        <v/>
      </c>
    </row>
    <row r="34" spans="1:1" x14ac:dyDescent="0.25">
      <c r="A34" s="58" t="str">
        <f t="shared" si="0"/>
        <v/>
      </c>
    </row>
    <row r="35" spans="1:1" x14ac:dyDescent="0.25">
      <c r="A35" s="58" t="str">
        <f t="shared" si="0"/>
        <v/>
      </c>
    </row>
    <row r="36" spans="1:1" x14ac:dyDescent="0.25">
      <c r="A36" s="58" t="str">
        <f t="shared" si="0"/>
        <v/>
      </c>
    </row>
    <row r="37" spans="1:1" x14ac:dyDescent="0.25">
      <c r="A37" s="58" t="str">
        <f t="shared" si="0"/>
        <v/>
      </c>
    </row>
    <row r="38" spans="1:1" x14ac:dyDescent="0.25">
      <c r="A38" s="58" t="str">
        <f t="shared" si="0"/>
        <v/>
      </c>
    </row>
    <row r="39" spans="1:1" x14ac:dyDescent="0.25">
      <c r="A39" s="58" t="str">
        <f t="shared" si="0"/>
        <v/>
      </c>
    </row>
    <row r="40" spans="1:1" x14ac:dyDescent="0.25">
      <c r="A40" s="58" t="str">
        <f t="shared" si="0"/>
        <v/>
      </c>
    </row>
    <row r="41" spans="1:1" x14ac:dyDescent="0.25">
      <c r="A41" s="58" t="str">
        <f t="shared" si="0"/>
        <v/>
      </c>
    </row>
    <row r="42" spans="1:1" x14ac:dyDescent="0.25">
      <c r="A42" s="58" t="str">
        <f t="shared" si="0"/>
        <v/>
      </c>
    </row>
    <row r="43" spans="1:1" x14ac:dyDescent="0.25">
      <c r="A43" s="58" t="str">
        <f t="shared" si="0"/>
        <v/>
      </c>
    </row>
    <row r="44" spans="1:1" x14ac:dyDescent="0.25">
      <c r="A44" s="58" t="str">
        <f t="shared" si="0"/>
        <v/>
      </c>
    </row>
    <row r="45" spans="1:1" x14ac:dyDescent="0.25">
      <c r="A45" s="58" t="str">
        <f t="shared" si="0"/>
        <v/>
      </c>
    </row>
    <row r="46" spans="1:1" x14ac:dyDescent="0.25">
      <c r="A46" s="58" t="str">
        <f t="shared" si="0"/>
        <v/>
      </c>
    </row>
    <row r="47" spans="1:1" x14ac:dyDescent="0.25">
      <c r="A47" s="58" t="str">
        <f t="shared" si="0"/>
        <v/>
      </c>
    </row>
    <row r="48" spans="1:1" x14ac:dyDescent="0.25">
      <c r="A48" s="58" t="str">
        <f t="shared" si="0"/>
        <v/>
      </c>
    </row>
    <row r="49" spans="1:1" x14ac:dyDescent="0.25">
      <c r="A49" s="58" t="str">
        <f t="shared" si="0"/>
        <v/>
      </c>
    </row>
    <row r="50" spans="1:1" x14ac:dyDescent="0.25">
      <c r="A50" s="58" t="str">
        <f t="shared" si="0"/>
        <v/>
      </c>
    </row>
    <row r="51" spans="1:1" x14ac:dyDescent="0.25">
      <c r="A51" s="58" t="str">
        <f t="shared" si="0"/>
        <v/>
      </c>
    </row>
    <row r="52" spans="1:1" x14ac:dyDescent="0.25">
      <c r="A52" s="58" t="str">
        <f t="shared" si="0"/>
        <v/>
      </c>
    </row>
    <row r="53" spans="1:1" x14ac:dyDescent="0.25">
      <c r="A53" s="58" t="str">
        <f t="shared" si="0"/>
        <v/>
      </c>
    </row>
    <row r="54" spans="1:1" x14ac:dyDescent="0.25">
      <c r="A54" s="58" t="str">
        <f t="shared" si="0"/>
        <v/>
      </c>
    </row>
    <row r="55" spans="1:1" x14ac:dyDescent="0.25">
      <c r="A55" s="58" t="str">
        <f t="shared" si="0"/>
        <v/>
      </c>
    </row>
    <row r="56" spans="1:1" x14ac:dyDescent="0.25">
      <c r="A56" s="58" t="str">
        <f t="shared" si="0"/>
        <v/>
      </c>
    </row>
    <row r="57" spans="1:1" x14ac:dyDescent="0.25">
      <c r="A57" s="58" t="str">
        <f t="shared" si="0"/>
        <v/>
      </c>
    </row>
    <row r="58" spans="1:1" x14ac:dyDescent="0.25">
      <c r="A58" s="58" t="str">
        <f t="shared" si="0"/>
        <v/>
      </c>
    </row>
    <row r="59" spans="1:1" x14ac:dyDescent="0.25">
      <c r="A59" s="58" t="str">
        <f t="shared" si="0"/>
        <v/>
      </c>
    </row>
    <row r="60" spans="1:1" x14ac:dyDescent="0.25">
      <c r="A60" s="58" t="str">
        <f t="shared" si="0"/>
        <v/>
      </c>
    </row>
    <row r="61" spans="1:1" x14ac:dyDescent="0.25">
      <c r="A61" s="58" t="str">
        <f t="shared" si="0"/>
        <v/>
      </c>
    </row>
    <row r="62" spans="1:1" x14ac:dyDescent="0.25">
      <c r="A62" s="58" t="str">
        <f t="shared" si="0"/>
        <v/>
      </c>
    </row>
    <row r="63" spans="1:1" x14ac:dyDescent="0.25">
      <c r="A63" s="58" t="str">
        <f t="shared" si="0"/>
        <v/>
      </c>
    </row>
    <row r="64" spans="1:1" x14ac:dyDescent="0.25">
      <c r="A64" s="58" t="str">
        <f t="shared" si="0"/>
        <v/>
      </c>
    </row>
    <row r="65" spans="1:1" x14ac:dyDescent="0.25">
      <c r="A65" s="58" t="str">
        <f t="shared" si="0"/>
        <v/>
      </c>
    </row>
    <row r="66" spans="1:1" x14ac:dyDescent="0.25">
      <c r="A66" s="58" t="str">
        <f t="shared" si="0"/>
        <v/>
      </c>
    </row>
    <row r="67" spans="1:1" x14ac:dyDescent="0.25">
      <c r="A67" s="58" t="str">
        <f t="shared" ref="A67:A130" si="1">IF(B67="","","A"&amp;TEXT(ROW()-1,"000"))</f>
        <v/>
      </c>
    </row>
    <row r="68" spans="1:1" x14ac:dyDescent="0.25">
      <c r="A68" s="58" t="str">
        <f t="shared" si="1"/>
        <v/>
      </c>
    </row>
    <row r="69" spans="1:1" x14ac:dyDescent="0.25">
      <c r="A69" s="58" t="str">
        <f t="shared" si="1"/>
        <v/>
      </c>
    </row>
    <row r="70" spans="1:1" x14ac:dyDescent="0.25">
      <c r="A70" s="58" t="str">
        <f t="shared" si="1"/>
        <v/>
      </c>
    </row>
    <row r="71" spans="1:1" x14ac:dyDescent="0.25">
      <c r="A71" s="58" t="str">
        <f t="shared" si="1"/>
        <v/>
      </c>
    </row>
    <row r="72" spans="1:1" x14ac:dyDescent="0.25">
      <c r="A72" s="58" t="str">
        <f t="shared" si="1"/>
        <v/>
      </c>
    </row>
    <row r="73" spans="1:1" x14ac:dyDescent="0.25">
      <c r="A73" s="58" t="str">
        <f t="shared" si="1"/>
        <v/>
      </c>
    </row>
    <row r="74" spans="1:1" x14ac:dyDescent="0.25">
      <c r="A74" s="58" t="str">
        <f t="shared" si="1"/>
        <v/>
      </c>
    </row>
    <row r="75" spans="1:1" x14ac:dyDescent="0.25">
      <c r="A75" s="58" t="str">
        <f t="shared" si="1"/>
        <v/>
      </c>
    </row>
    <row r="76" spans="1:1" x14ac:dyDescent="0.25">
      <c r="A76" s="58" t="str">
        <f t="shared" si="1"/>
        <v/>
      </c>
    </row>
    <row r="77" spans="1:1" x14ac:dyDescent="0.25">
      <c r="A77" s="58" t="str">
        <f t="shared" si="1"/>
        <v/>
      </c>
    </row>
    <row r="78" spans="1:1" x14ac:dyDescent="0.25">
      <c r="A78" s="58" t="str">
        <f t="shared" si="1"/>
        <v/>
      </c>
    </row>
    <row r="79" spans="1:1" x14ac:dyDescent="0.25">
      <c r="A79" s="58" t="str">
        <f t="shared" si="1"/>
        <v/>
      </c>
    </row>
    <row r="80" spans="1:1" x14ac:dyDescent="0.25">
      <c r="A80" s="58" t="str">
        <f t="shared" si="1"/>
        <v/>
      </c>
    </row>
    <row r="81" spans="1:1" x14ac:dyDescent="0.25">
      <c r="A81" s="58" t="str">
        <f t="shared" si="1"/>
        <v/>
      </c>
    </row>
    <row r="82" spans="1:1" x14ac:dyDescent="0.25">
      <c r="A82" s="58" t="str">
        <f t="shared" si="1"/>
        <v/>
      </c>
    </row>
    <row r="83" spans="1:1" x14ac:dyDescent="0.25">
      <c r="A83" s="58" t="str">
        <f t="shared" si="1"/>
        <v/>
      </c>
    </row>
    <row r="84" spans="1:1" x14ac:dyDescent="0.25">
      <c r="A84" s="58" t="str">
        <f t="shared" si="1"/>
        <v/>
      </c>
    </row>
    <row r="85" spans="1:1" x14ac:dyDescent="0.25">
      <c r="A85" s="58" t="str">
        <f t="shared" si="1"/>
        <v/>
      </c>
    </row>
    <row r="86" spans="1:1" x14ac:dyDescent="0.25">
      <c r="A86" s="58" t="str">
        <f t="shared" si="1"/>
        <v/>
      </c>
    </row>
    <row r="87" spans="1:1" x14ac:dyDescent="0.25">
      <c r="A87" s="58" t="str">
        <f t="shared" si="1"/>
        <v/>
      </c>
    </row>
    <row r="88" spans="1:1" x14ac:dyDescent="0.25">
      <c r="A88" s="58" t="str">
        <f t="shared" si="1"/>
        <v/>
      </c>
    </row>
    <row r="89" spans="1:1" x14ac:dyDescent="0.25">
      <c r="A89" s="58" t="str">
        <f t="shared" si="1"/>
        <v/>
      </c>
    </row>
    <row r="90" spans="1:1" x14ac:dyDescent="0.25">
      <c r="A90" s="58" t="str">
        <f t="shared" si="1"/>
        <v/>
      </c>
    </row>
    <row r="91" spans="1:1" x14ac:dyDescent="0.25">
      <c r="A91" s="58" t="str">
        <f t="shared" si="1"/>
        <v/>
      </c>
    </row>
    <row r="92" spans="1:1" x14ac:dyDescent="0.25">
      <c r="A92" s="58" t="str">
        <f t="shared" si="1"/>
        <v/>
      </c>
    </row>
    <row r="93" spans="1:1" x14ac:dyDescent="0.25">
      <c r="A93" s="58" t="str">
        <f t="shared" si="1"/>
        <v/>
      </c>
    </row>
    <row r="94" spans="1:1" x14ac:dyDescent="0.25">
      <c r="A94" s="58" t="str">
        <f t="shared" si="1"/>
        <v/>
      </c>
    </row>
    <row r="95" spans="1:1" x14ac:dyDescent="0.25">
      <c r="A95" s="58" t="str">
        <f t="shared" si="1"/>
        <v/>
      </c>
    </row>
    <row r="96" spans="1:1" x14ac:dyDescent="0.25">
      <c r="A96" s="58" t="str">
        <f t="shared" si="1"/>
        <v/>
      </c>
    </row>
    <row r="97" spans="1:1" x14ac:dyDescent="0.25">
      <c r="A97" s="58" t="str">
        <f t="shared" si="1"/>
        <v/>
      </c>
    </row>
    <row r="98" spans="1:1" x14ac:dyDescent="0.25">
      <c r="A98" s="58" t="str">
        <f t="shared" si="1"/>
        <v/>
      </c>
    </row>
    <row r="99" spans="1:1" x14ac:dyDescent="0.25">
      <c r="A99" s="58" t="str">
        <f t="shared" si="1"/>
        <v/>
      </c>
    </row>
    <row r="100" spans="1:1" x14ac:dyDescent="0.25">
      <c r="A100" s="58" t="str">
        <f t="shared" si="1"/>
        <v/>
      </c>
    </row>
    <row r="101" spans="1:1" x14ac:dyDescent="0.25">
      <c r="A101" s="58" t="str">
        <f t="shared" si="1"/>
        <v/>
      </c>
    </row>
    <row r="102" spans="1:1" x14ac:dyDescent="0.25">
      <c r="A102" s="58" t="str">
        <f t="shared" si="1"/>
        <v/>
      </c>
    </row>
    <row r="103" spans="1:1" x14ac:dyDescent="0.25">
      <c r="A103" s="58" t="str">
        <f t="shared" si="1"/>
        <v/>
      </c>
    </row>
    <row r="104" spans="1:1" x14ac:dyDescent="0.25">
      <c r="A104" s="58" t="str">
        <f t="shared" si="1"/>
        <v/>
      </c>
    </row>
    <row r="105" spans="1:1" x14ac:dyDescent="0.25">
      <c r="A105" s="58" t="str">
        <f t="shared" si="1"/>
        <v/>
      </c>
    </row>
    <row r="106" spans="1:1" x14ac:dyDescent="0.25">
      <c r="A106" s="58" t="str">
        <f t="shared" si="1"/>
        <v/>
      </c>
    </row>
    <row r="107" spans="1:1" x14ac:dyDescent="0.25">
      <c r="A107" s="58" t="str">
        <f t="shared" si="1"/>
        <v/>
      </c>
    </row>
    <row r="108" spans="1:1" x14ac:dyDescent="0.25">
      <c r="A108" s="58" t="str">
        <f t="shared" si="1"/>
        <v/>
      </c>
    </row>
    <row r="109" spans="1:1" x14ac:dyDescent="0.25">
      <c r="A109" s="58" t="str">
        <f t="shared" si="1"/>
        <v/>
      </c>
    </row>
    <row r="110" spans="1:1" x14ac:dyDescent="0.25">
      <c r="A110" s="58" t="str">
        <f t="shared" si="1"/>
        <v/>
      </c>
    </row>
    <row r="111" spans="1:1" x14ac:dyDescent="0.25">
      <c r="A111" s="58" t="str">
        <f t="shared" si="1"/>
        <v/>
      </c>
    </row>
    <row r="112" spans="1:1" x14ac:dyDescent="0.25">
      <c r="A112" s="58" t="str">
        <f t="shared" si="1"/>
        <v/>
      </c>
    </row>
    <row r="113" spans="1:1" x14ac:dyDescent="0.25">
      <c r="A113" s="58" t="str">
        <f t="shared" si="1"/>
        <v/>
      </c>
    </row>
    <row r="114" spans="1:1" x14ac:dyDescent="0.25">
      <c r="A114" s="58" t="str">
        <f t="shared" si="1"/>
        <v/>
      </c>
    </row>
    <row r="115" spans="1:1" x14ac:dyDescent="0.25">
      <c r="A115" s="58" t="str">
        <f t="shared" si="1"/>
        <v/>
      </c>
    </row>
    <row r="116" spans="1:1" x14ac:dyDescent="0.25">
      <c r="A116" s="58" t="str">
        <f t="shared" si="1"/>
        <v/>
      </c>
    </row>
    <row r="117" spans="1:1" x14ac:dyDescent="0.25">
      <c r="A117" s="58" t="str">
        <f t="shared" si="1"/>
        <v/>
      </c>
    </row>
    <row r="118" spans="1:1" x14ac:dyDescent="0.25">
      <c r="A118" s="58" t="str">
        <f t="shared" si="1"/>
        <v/>
      </c>
    </row>
    <row r="119" spans="1:1" x14ac:dyDescent="0.25">
      <c r="A119" s="58" t="str">
        <f t="shared" si="1"/>
        <v/>
      </c>
    </row>
    <row r="120" spans="1:1" x14ac:dyDescent="0.25">
      <c r="A120" s="58" t="str">
        <f t="shared" si="1"/>
        <v/>
      </c>
    </row>
    <row r="121" spans="1:1" x14ac:dyDescent="0.25">
      <c r="A121" s="58" t="str">
        <f t="shared" si="1"/>
        <v/>
      </c>
    </row>
    <row r="122" spans="1:1" x14ac:dyDescent="0.25">
      <c r="A122" s="58" t="str">
        <f t="shared" si="1"/>
        <v/>
      </c>
    </row>
    <row r="123" spans="1:1" x14ac:dyDescent="0.25">
      <c r="A123" s="58" t="str">
        <f t="shared" si="1"/>
        <v/>
      </c>
    </row>
    <row r="124" spans="1:1" x14ac:dyDescent="0.25">
      <c r="A124" s="58" t="str">
        <f t="shared" si="1"/>
        <v/>
      </c>
    </row>
    <row r="125" spans="1:1" x14ac:dyDescent="0.25">
      <c r="A125" s="58" t="str">
        <f t="shared" si="1"/>
        <v/>
      </c>
    </row>
    <row r="126" spans="1:1" x14ac:dyDescent="0.25">
      <c r="A126" s="58" t="str">
        <f t="shared" si="1"/>
        <v/>
      </c>
    </row>
    <row r="127" spans="1:1" x14ac:dyDescent="0.25">
      <c r="A127" s="58" t="str">
        <f t="shared" si="1"/>
        <v/>
      </c>
    </row>
    <row r="128" spans="1:1" x14ac:dyDescent="0.25">
      <c r="A128" s="58" t="str">
        <f t="shared" si="1"/>
        <v/>
      </c>
    </row>
    <row r="129" spans="1:1" x14ac:dyDescent="0.25">
      <c r="A129" s="58" t="str">
        <f t="shared" si="1"/>
        <v/>
      </c>
    </row>
    <row r="130" spans="1:1" x14ac:dyDescent="0.25">
      <c r="A130" s="58" t="str">
        <f t="shared" si="1"/>
        <v/>
      </c>
    </row>
    <row r="131" spans="1:1" x14ac:dyDescent="0.25">
      <c r="A131" s="58" t="str">
        <f t="shared" ref="A131:A194" si="2">IF(B131="","","A"&amp;TEXT(ROW()-1,"000"))</f>
        <v/>
      </c>
    </row>
    <row r="132" spans="1:1" x14ac:dyDescent="0.25">
      <c r="A132" s="58" t="str">
        <f t="shared" si="2"/>
        <v/>
      </c>
    </row>
    <row r="133" spans="1:1" x14ac:dyDescent="0.25">
      <c r="A133" s="58" t="str">
        <f t="shared" si="2"/>
        <v/>
      </c>
    </row>
    <row r="134" spans="1:1" x14ac:dyDescent="0.25">
      <c r="A134" s="58" t="str">
        <f t="shared" si="2"/>
        <v/>
      </c>
    </row>
    <row r="135" spans="1:1" x14ac:dyDescent="0.25">
      <c r="A135" s="58" t="str">
        <f t="shared" si="2"/>
        <v/>
      </c>
    </row>
    <row r="136" spans="1:1" x14ac:dyDescent="0.25">
      <c r="A136" s="58" t="str">
        <f t="shared" si="2"/>
        <v/>
      </c>
    </row>
    <row r="137" spans="1:1" x14ac:dyDescent="0.25">
      <c r="A137" s="58" t="str">
        <f t="shared" si="2"/>
        <v/>
      </c>
    </row>
    <row r="138" spans="1:1" x14ac:dyDescent="0.25">
      <c r="A138" s="58" t="str">
        <f t="shared" si="2"/>
        <v/>
      </c>
    </row>
    <row r="139" spans="1:1" x14ac:dyDescent="0.25">
      <c r="A139" s="58" t="str">
        <f t="shared" si="2"/>
        <v/>
      </c>
    </row>
    <row r="140" spans="1:1" x14ac:dyDescent="0.25">
      <c r="A140" s="58" t="str">
        <f t="shared" si="2"/>
        <v/>
      </c>
    </row>
    <row r="141" spans="1:1" x14ac:dyDescent="0.25">
      <c r="A141" s="58" t="str">
        <f t="shared" si="2"/>
        <v/>
      </c>
    </row>
    <row r="142" spans="1:1" x14ac:dyDescent="0.25">
      <c r="A142" s="58" t="str">
        <f t="shared" si="2"/>
        <v/>
      </c>
    </row>
    <row r="143" spans="1:1" x14ac:dyDescent="0.25">
      <c r="A143" s="58" t="str">
        <f t="shared" si="2"/>
        <v/>
      </c>
    </row>
    <row r="144" spans="1:1" x14ac:dyDescent="0.25">
      <c r="A144" s="58" t="str">
        <f t="shared" si="2"/>
        <v/>
      </c>
    </row>
    <row r="145" spans="1:1" x14ac:dyDescent="0.25">
      <c r="A145" s="58" t="str">
        <f t="shared" si="2"/>
        <v/>
      </c>
    </row>
    <row r="146" spans="1:1" x14ac:dyDescent="0.25">
      <c r="A146" s="58" t="str">
        <f t="shared" si="2"/>
        <v/>
      </c>
    </row>
    <row r="147" spans="1:1" x14ac:dyDescent="0.25">
      <c r="A147" s="58" t="str">
        <f t="shared" si="2"/>
        <v/>
      </c>
    </row>
    <row r="148" spans="1:1" x14ac:dyDescent="0.25">
      <c r="A148" s="58" t="str">
        <f t="shared" si="2"/>
        <v/>
      </c>
    </row>
    <row r="149" spans="1:1" x14ac:dyDescent="0.25">
      <c r="A149" s="58" t="str">
        <f t="shared" si="2"/>
        <v/>
      </c>
    </row>
    <row r="150" spans="1:1" x14ac:dyDescent="0.25">
      <c r="A150" s="58" t="str">
        <f t="shared" si="2"/>
        <v/>
      </c>
    </row>
    <row r="151" spans="1:1" x14ac:dyDescent="0.25">
      <c r="A151" s="58" t="str">
        <f t="shared" si="2"/>
        <v/>
      </c>
    </row>
    <row r="152" spans="1:1" x14ac:dyDescent="0.25">
      <c r="A152" s="58" t="str">
        <f t="shared" si="2"/>
        <v/>
      </c>
    </row>
    <row r="153" spans="1:1" x14ac:dyDescent="0.25">
      <c r="A153" s="58" t="str">
        <f t="shared" si="2"/>
        <v/>
      </c>
    </row>
    <row r="154" spans="1:1" x14ac:dyDescent="0.25">
      <c r="A154" s="58" t="str">
        <f t="shared" si="2"/>
        <v/>
      </c>
    </row>
    <row r="155" spans="1:1" x14ac:dyDescent="0.25">
      <c r="A155" s="58" t="str">
        <f t="shared" si="2"/>
        <v/>
      </c>
    </row>
    <row r="156" spans="1:1" x14ac:dyDescent="0.25">
      <c r="A156" s="58" t="str">
        <f t="shared" si="2"/>
        <v/>
      </c>
    </row>
    <row r="157" spans="1:1" x14ac:dyDescent="0.25">
      <c r="A157" s="58" t="str">
        <f t="shared" si="2"/>
        <v/>
      </c>
    </row>
    <row r="158" spans="1:1" x14ac:dyDescent="0.25">
      <c r="A158" s="58" t="str">
        <f t="shared" si="2"/>
        <v/>
      </c>
    </row>
    <row r="159" spans="1:1" x14ac:dyDescent="0.25">
      <c r="A159" s="58" t="str">
        <f t="shared" si="2"/>
        <v/>
      </c>
    </row>
    <row r="160" spans="1:1" x14ac:dyDescent="0.25">
      <c r="A160" s="58" t="str">
        <f t="shared" si="2"/>
        <v/>
      </c>
    </row>
    <row r="161" spans="1:1" x14ac:dyDescent="0.25">
      <c r="A161" s="58" t="str">
        <f t="shared" si="2"/>
        <v/>
      </c>
    </row>
    <row r="162" spans="1:1" x14ac:dyDescent="0.25">
      <c r="A162" s="58" t="str">
        <f t="shared" si="2"/>
        <v/>
      </c>
    </row>
    <row r="163" spans="1:1" x14ac:dyDescent="0.25">
      <c r="A163" s="58" t="str">
        <f t="shared" si="2"/>
        <v/>
      </c>
    </row>
    <row r="164" spans="1:1" x14ac:dyDescent="0.25">
      <c r="A164" s="58" t="str">
        <f t="shared" si="2"/>
        <v/>
      </c>
    </row>
    <row r="165" spans="1:1" x14ac:dyDescent="0.25">
      <c r="A165" s="58" t="str">
        <f t="shared" si="2"/>
        <v/>
      </c>
    </row>
    <row r="166" spans="1:1" x14ac:dyDescent="0.25">
      <c r="A166" s="58" t="str">
        <f t="shared" si="2"/>
        <v/>
      </c>
    </row>
    <row r="167" spans="1:1" x14ac:dyDescent="0.25">
      <c r="A167" s="58" t="str">
        <f t="shared" si="2"/>
        <v/>
      </c>
    </row>
    <row r="168" spans="1:1" x14ac:dyDescent="0.25">
      <c r="A168" s="58" t="str">
        <f t="shared" si="2"/>
        <v/>
      </c>
    </row>
    <row r="169" spans="1:1" x14ac:dyDescent="0.25">
      <c r="A169" s="58" t="str">
        <f t="shared" si="2"/>
        <v/>
      </c>
    </row>
    <row r="170" spans="1:1" x14ac:dyDescent="0.25">
      <c r="A170" s="58" t="str">
        <f t="shared" si="2"/>
        <v/>
      </c>
    </row>
    <row r="171" spans="1:1" x14ac:dyDescent="0.25">
      <c r="A171" s="58" t="str">
        <f t="shared" si="2"/>
        <v/>
      </c>
    </row>
    <row r="172" spans="1:1" x14ac:dyDescent="0.25">
      <c r="A172" s="58" t="str">
        <f t="shared" si="2"/>
        <v/>
      </c>
    </row>
    <row r="173" spans="1:1" x14ac:dyDescent="0.25">
      <c r="A173" s="58" t="str">
        <f t="shared" si="2"/>
        <v/>
      </c>
    </row>
    <row r="174" spans="1:1" x14ac:dyDescent="0.25">
      <c r="A174" s="58" t="str">
        <f t="shared" si="2"/>
        <v/>
      </c>
    </row>
    <row r="175" spans="1:1" x14ac:dyDescent="0.25">
      <c r="A175" s="58" t="str">
        <f t="shared" si="2"/>
        <v/>
      </c>
    </row>
    <row r="176" spans="1:1" x14ac:dyDescent="0.25">
      <c r="A176" s="58" t="str">
        <f t="shared" si="2"/>
        <v/>
      </c>
    </row>
    <row r="177" spans="1:1" x14ac:dyDescent="0.25">
      <c r="A177" s="58" t="str">
        <f t="shared" si="2"/>
        <v/>
      </c>
    </row>
    <row r="178" spans="1:1" x14ac:dyDescent="0.25">
      <c r="A178" s="58" t="str">
        <f t="shared" si="2"/>
        <v/>
      </c>
    </row>
    <row r="179" spans="1:1" x14ac:dyDescent="0.25">
      <c r="A179" s="58" t="str">
        <f t="shared" si="2"/>
        <v/>
      </c>
    </row>
    <row r="180" spans="1:1" x14ac:dyDescent="0.25">
      <c r="A180" s="58" t="str">
        <f t="shared" si="2"/>
        <v/>
      </c>
    </row>
    <row r="181" spans="1:1" x14ac:dyDescent="0.25">
      <c r="A181" s="58" t="str">
        <f t="shared" si="2"/>
        <v/>
      </c>
    </row>
    <row r="182" spans="1:1" x14ac:dyDescent="0.25">
      <c r="A182" s="58" t="str">
        <f t="shared" si="2"/>
        <v/>
      </c>
    </row>
    <row r="183" spans="1:1" x14ac:dyDescent="0.25">
      <c r="A183" s="58" t="str">
        <f t="shared" si="2"/>
        <v/>
      </c>
    </row>
    <row r="184" spans="1:1" x14ac:dyDescent="0.25">
      <c r="A184" s="58" t="str">
        <f t="shared" si="2"/>
        <v/>
      </c>
    </row>
    <row r="185" spans="1:1" x14ac:dyDescent="0.25">
      <c r="A185" s="58" t="str">
        <f t="shared" si="2"/>
        <v/>
      </c>
    </row>
    <row r="186" spans="1:1" x14ac:dyDescent="0.25">
      <c r="A186" s="58" t="str">
        <f t="shared" si="2"/>
        <v/>
      </c>
    </row>
    <row r="187" spans="1:1" x14ac:dyDescent="0.25">
      <c r="A187" s="58" t="str">
        <f t="shared" si="2"/>
        <v/>
      </c>
    </row>
    <row r="188" spans="1:1" x14ac:dyDescent="0.25">
      <c r="A188" s="58" t="str">
        <f t="shared" si="2"/>
        <v/>
      </c>
    </row>
    <row r="189" spans="1:1" x14ac:dyDescent="0.25">
      <c r="A189" s="58" t="str">
        <f t="shared" si="2"/>
        <v/>
      </c>
    </row>
    <row r="190" spans="1:1" x14ac:dyDescent="0.25">
      <c r="A190" s="58" t="str">
        <f t="shared" si="2"/>
        <v/>
      </c>
    </row>
    <row r="191" spans="1:1" x14ac:dyDescent="0.25">
      <c r="A191" s="58" t="str">
        <f t="shared" si="2"/>
        <v/>
      </c>
    </row>
    <row r="192" spans="1:1" x14ac:dyDescent="0.25">
      <c r="A192" s="58" t="str">
        <f t="shared" si="2"/>
        <v/>
      </c>
    </row>
    <row r="193" spans="1:1" x14ac:dyDescent="0.25">
      <c r="A193" s="58" t="str">
        <f t="shared" si="2"/>
        <v/>
      </c>
    </row>
    <row r="194" spans="1:1" x14ac:dyDescent="0.25">
      <c r="A194" s="58" t="str">
        <f t="shared" si="2"/>
        <v/>
      </c>
    </row>
    <row r="195" spans="1:1" x14ac:dyDescent="0.25">
      <c r="A195" s="58" t="str">
        <f t="shared" ref="A195:A258" si="3">IF(B195="","","A"&amp;TEXT(ROW()-1,"000"))</f>
        <v/>
      </c>
    </row>
    <row r="196" spans="1:1" x14ac:dyDescent="0.25">
      <c r="A196" s="58" t="str">
        <f t="shared" si="3"/>
        <v/>
      </c>
    </row>
    <row r="197" spans="1:1" x14ac:dyDescent="0.25">
      <c r="A197" s="58" t="str">
        <f t="shared" si="3"/>
        <v/>
      </c>
    </row>
    <row r="198" spans="1:1" x14ac:dyDescent="0.25">
      <c r="A198" s="58" t="str">
        <f t="shared" si="3"/>
        <v/>
      </c>
    </row>
    <row r="199" spans="1:1" x14ac:dyDescent="0.25">
      <c r="A199" s="58" t="str">
        <f t="shared" si="3"/>
        <v/>
      </c>
    </row>
    <row r="200" spans="1:1" x14ac:dyDescent="0.25">
      <c r="A200" s="58" t="str">
        <f t="shared" si="3"/>
        <v/>
      </c>
    </row>
    <row r="201" spans="1:1" x14ac:dyDescent="0.25">
      <c r="A201" s="58" t="str">
        <f t="shared" si="3"/>
        <v/>
      </c>
    </row>
    <row r="202" spans="1:1" x14ac:dyDescent="0.25">
      <c r="A202" s="58" t="str">
        <f t="shared" si="3"/>
        <v/>
      </c>
    </row>
    <row r="203" spans="1:1" x14ac:dyDescent="0.25">
      <c r="A203" s="58" t="str">
        <f t="shared" si="3"/>
        <v/>
      </c>
    </row>
    <row r="204" spans="1:1" x14ac:dyDescent="0.25">
      <c r="A204" s="58" t="str">
        <f t="shared" si="3"/>
        <v/>
      </c>
    </row>
    <row r="205" spans="1:1" x14ac:dyDescent="0.25">
      <c r="A205" s="58" t="str">
        <f t="shared" si="3"/>
        <v/>
      </c>
    </row>
    <row r="206" spans="1:1" x14ac:dyDescent="0.25">
      <c r="A206" s="58" t="str">
        <f t="shared" si="3"/>
        <v/>
      </c>
    </row>
    <row r="207" spans="1:1" x14ac:dyDescent="0.25">
      <c r="A207" s="58" t="str">
        <f t="shared" si="3"/>
        <v/>
      </c>
    </row>
    <row r="208" spans="1:1" x14ac:dyDescent="0.25">
      <c r="A208" s="58" t="str">
        <f t="shared" si="3"/>
        <v/>
      </c>
    </row>
    <row r="209" spans="1:1" x14ac:dyDescent="0.25">
      <c r="A209" s="58" t="str">
        <f t="shared" si="3"/>
        <v/>
      </c>
    </row>
    <row r="210" spans="1:1" x14ac:dyDescent="0.25">
      <c r="A210" s="58" t="str">
        <f t="shared" si="3"/>
        <v/>
      </c>
    </row>
    <row r="211" spans="1:1" x14ac:dyDescent="0.25">
      <c r="A211" s="58" t="str">
        <f t="shared" si="3"/>
        <v/>
      </c>
    </row>
    <row r="212" spans="1:1" x14ac:dyDescent="0.25">
      <c r="A212" s="58" t="str">
        <f t="shared" si="3"/>
        <v/>
      </c>
    </row>
    <row r="213" spans="1:1" x14ac:dyDescent="0.25">
      <c r="A213" s="58" t="str">
        <f t="shared" si="3"/>
        <v/>
      </c>
    </row>
    <row r="214" spans="1:1" x14ac:dyDescent="0.25">
      <c r="A214" s="58" t="str">
        <f t="shared" si="3"/>
        <v/>
      </c>
    </row>
    <row r="215" spans="1:1" x14ac:dyDescent="0.25">
      <c r="A215" s="58" t="str">
        <f t="shared" si="3"/>
        <v/>
      </c>
    </row>
    <row r="216" spans="1:1" x14ac:dyDescent="0.25">
      <c r="A216" s="58" t="str">
        <f t="shared" si="3"/>
        <v/>
      </c>
    </row>
    <row r="217" spans="1:1" x14ac:dyDescent="0.25">
      <c r="A217" s="58" t="str">
        <f t="shared" si="3"/>
        <v/>
      </c>
    </row>
    <row r="218" spans="1:1" x14ac:dyDescent="0.25">
      <c r="A218" s="58" t="str">
        <f t="shared" si="3"/>
        <v/>
      </c>
    </row>
    <row r="219" spans="1:1" x14ac:dyDescent="0.25">
      <c r="A219" s="58" t="str">
        <f t="shared" si="3"/>
        <v/>
      </c>
    </row>
    <row r="220" spans="1:1" x14ac:dyDescent="0.25">
      <c r="A220" s="58" t="str">
        <f t="shared" si="3"/>
        <v/>
      </c>
    </row>
    <row r="221" spans="1:1" x14ac:dyDescent="0.25">
      <c r="A221" s="58" t="str">
        <f t="shared" si="3"/>
        <v/>
      </c>
    </row>
    <row r="222" spans="1:1" x14ac:dyDescent="0.25">
      <c r="A222" s="58" t="str">
        <f t="shared" si="3"/>
        <v/>
      </c>
    </row>
    <row r="223" spans="1:1" x14ac:dyDescent="0.25">
      <c r="A223" s="58" t="str">
        <f t="shared" si="3"/>
        <v/>
      </c>
    </row>
    <row r="224" spans="1:1" x14ac:dyDescent="0.25">
      <c r="A224" s="58" t="str">
        <f t="shared" si="3"/>
        <v/>
      </c>
    </row>
    <row r="225" spans="1:1" x14ac:dyDescent="0.25">
      <c r="A225" s="58" t="str">
        <f t="shared" si="3"/>
        <v/>
      </c>
    </row>
    <row r="226" spans="1:1" x14ac:dyDescent="0.25">
      <c r="A226" s="58" t="str">
        <f t="shared" si="3"/>
        <v/>
      </c>
    </row>
    <row r="227" spans="1:1" x14ac:dyDescent="0.25">
      <c r="A227" s="58" t="str">
        <f t="shared" si="3"/>
        <v/>
      </c>
    </row>
    <row r="228" spans="1:1" x14ac:dyDescent="0.25">
      <c r="A228" s="58" t="str">
        <f t="shared" si="3"/>
        <v/>
      </c>
    </row>
    <row r="229" spans="1:1" x14ac:dyDescent="0.25">
      <c r="A229" s="58" t="str">
        <f t="shared" si="3"/>
        <v/>
      </c>
    </row>
    <row r="230" spans="1:1" x14ac:dyDescent="0.25">
      <c r="A230" s="58" t="str">
        <f t="shared" si="3"/>
        <v/>
      </c>
    </row>
    <row r="231" spans="1:1" x14ac:dyDescent="0.25">
      <c r="A231" s="58" t="str">
        <f t="shared" si="3"/>
        <v/>
      </c>
    </row>
    <row r="232" spans="1:1" x14ac:dyDescent="0.25">
      <c r="A232" s="58" t="str">
        <f t="shared" si="3"/>
        <v/>
      </c>
    </row>
    <row r="233" spans="1:1" x14ac:dyDescent="0.25">
      <c r="A233" s="58" t="str">
        <f t="shared" si="3"/>
        <v/>
      </c>
    </row>
    <row r="234" spans="1:1" x14ac:dyDescent="0.25">
      <c r="A234" s="58" t="str">
        <f t="shared" si="3"/>
        <v/>
      </c>
    </row>
    <row r="235" spans="1:1" x14ac:dyDescent="0.25">
      <c r="A235" s="58" t="str">
        <f t="shared" si="3"/>
        <v/>
      </c>
    </row>
    <row r="236" spans="1:1" x14ac:dyDescent="0.25">
      <c r="A236" s="58" t="str">
        <f t="shared" si="3"/>
        <v/>
      </c>
    </row>
    <row r="237" spans="1:1" x14ac:dyDescent="0.25">
      <c r="A237" s="58" t="str">
        <f t="shared" si="3"/>
        <v/>
      </c>
    </row>
    <row r="238" spans="1:1" x14ac:dyDescent="0.25">
      <c r="A238" s="58" t="str">
        <f t="shared" si="3"/>
        <v/>
      </c>
    </row>
    <row r="239" spans="1:1" x14ac:dyDescent="0.25">
      <c r="A239" s="58" t="str">
        <f t="shared" si="3"/>
        <v/>
      </c>
    </row>
    <row r="240" spans="1:1" x14ac:dyDescent="0.25">
      <c r="A240" s="58" t="str">
        <f t="shared" si="3"/>
        <v/>
      </c>
    </row>
    <row r="241" spans="1:1" x14ac:dyDescent="0.25">
      <c r="A241" s="58" t="str">
        <f t="shared" si="3"/>
        <v/>
      </c>
    </row>
    <row r="242" spans="1:1" x14ac:dyDescent="0.25">
      <c r="A242" s="58" t="str">
        <f t="shared" si="3"/>
        <v/>
      </c>
    </row>
    <row r="243" spans="1:1" x14ac:dyDescent="0.25">
      <c r="A243" s="58" t="str">
        <f t="shared" si="3"/>
        <v/>
      </c>
    </row>
    <row r="244" spans="1:1" x14ac:dyDescent="0.25">
      <c r="A244" s="58" t="str">
        <f t="shared" si="3"/>
        <v/>
      </c>
    </row>
    <row r="245" spans="1:1" x14ac:dyDescent="0.25">
      <c r="A245" s="58" t="str">
        <f t="shared" si="3"/>
        <v/>
      </c>
    </row>
    <row r="246" spans="1:1" x14ac:dyDescent="0.25">
      <c r="A246" s="58" t="str">
        <f t="shared" si="3"/>
        <v/>
      </c>
    </row>
    <row r="247" spans="1:1" x14ac:dyDescent="0.25">
      <c r="A247" s="58" t="str">
        <f t="shared" si="3"/>
        <v/>
      </c>
    </row>
    <row r="248" spans="1:1" x14ac:dyDescent="0.25">
      <c r="A248" s="58" t="str">
        <f t="shared" si="3"/>
        <v/>
      </c>
    </row>
    <row r="249" spans="1:1" x14ac:dyDescent="0.25">
      <c r="A249" s="58" t="str">
        <f t="shared" si="3"/>
        <v/>
      </c>
    </row>
    <row r="250" spans="1:1" x14ac:dyDescent="0.25">
      <c r="A250" s="58" t="str">
        <f t="shared" si="3"/>
        <v/>
      </c>
    </row>
    <row r="251" spans="1:1" x14ac:dyDescent="0.25">
      <c r="A251" s="58" t="str">
        <f t="shared" si="3"/>
        <v/>
      </c>
    </row>
    <row r="252" spans="1:1" x14ac:dyDescent="0.25">
      <c r="A252" s="58" t="str">
        <f t="shared" si="3"/>
        <v/>
      </c>
    </row>
    <row r="253" spans="1:1" x14ac:dyDescent="0.25">
      <c r="A253" s="58" t="str">
        <f t="shared" si="3"/>
        <v/>
      </c>
    </row>
    <row r="254" spans="1:1" x14ac:dyDescent="0.25">
      <c r="A254" s="58" t="str">
        <f t="shared" si="3"/>
        <v/>
      </c>
    </row>
    <row r="255" spans="1:1" x14ac:dyDescent="0.25">
      <c r="A255" s="58" t="str">
        <f t="shared" si="3"/>
        <v/>
      </c>
    </row>
    <row r="256" spans="1:1" x14ac:dyDescent="0.25">
      <c r="A256" s="58" t="str">
        <f t="shared" si="3"/>
        <v/>
      </c>
    </row>
    <row r="257" spans="1:1" x14ac:dyDescent="0.25">
      <c r="A257" s="58" t="str">
        <f t="shared" si="3"/>
        <v/>
      </c>
    </row>
    <row r="258" spans="1:1" x14ac:dyDescent="0.25">
      <c r="A258" s="58" t="str">
        <f t="shared" si="3"/>
        <v/>
      </c>
    </row>
    <row r="259" spans="1:1" x14ac:dyDescent="0.25">
      <c r="A259" s="58" t="str">
        <f t="shared" ref="A259:A322" si="4">IF(B259="","","A"&amp;TEXT(ROW()-1,"000"))</f>
        <v/>
      </c>
    </row>
    <row r="260" spans="1:1" x14ac:dyDescent="0.25">
      <c r="A260" s="58" t="str">
        <f t="shared" si="4"/>
        <v/>
      </c>
    </row>
    <row r="261" spans="1:1" x14ac:dyDescent="0.25">
      <c r="A261" s="58" t="str">
        <f t="shared" si="4"/>
        <v/>
      </c>
    </row>
    <row r="262" spans="1:1" x14ac:dyDescent="0.25">
      <c r="A262" s="58" t="str">
        <f t="shared" si="4"/>
        <v/>
      </c>
    </row>
    <row r="263" spans="1:1" x14ac:dyDescent="0.25">
      <c r="A263" s="58" t="str">
        <f t="shared" si="4"/>
        <v/>
      </c>
    </row>
    <row r="264" spans="1:1" x14ac:dyDescent="0.25">
      <c r="A264" s="58" t="str">
        <f t="shared" si="4"/>
        <v/>
      </c>
    </row>
    <row r="265" spans="1:1" x14ac:dyDescent="0.25">
      <c r="A265" s="58" t="str">
        <f t="shared" si="4"/>
        <v/>
      </c>
    </row>
    <row r="266" spans="1:1" x14ac:dyDescent="0.25">
      <c r="A266" s="58" t="str">
        <f t="shared" si="4"/>
        <v/>
      </c>
    </row>
    <row r="267" spans="1:1" x14ac:dyDescent="0.25">
      <c r="A267" s="58" t="str">
        <f t="shared" si="4"/>
        <v/>
      </c>
    </row>
    <row r="268" spans="1:1" x14ac:dyDescent="0.25">
      <c r="A268" s="58" t="str">
        <f t="shared" si="4"/>
        <v/>
      </c>
    </row>
    <row r="269" spans="1:1" x14ac:dyDescent="0.25">
      <c r="A269" s="58" t="str">
        <f t="shared" si="4"/>
        <v/>
      </c>
    </row>
    <row r="270" spans="1:1" x14ac:dyDescent="0.25">
      <c r="A270" s="58" t="str">
        <f t="shared" si="4"/>
        <v/>
      </c>
    </row>
    <row r="271" spans="1:1" x14ac:dyDescent="0.25">
      <c r="A271" s="58" t="str">
        <f t="shared" si="4"/>
        <v/>
      </c>
    </row>
    <row r="272" spans="1:1" x14ac:dyDescent="0.25">
      <c r="A272" s="58" t="str">
        <f t="shared" si="4"/>
        <v/>
      </c>
    </row>
    <row r="273" spans="1:1" x14ac:dyDescent="0.25">
      <c r="A273" s="58" t="str">
        <f t="shared" si="4"/>
        <v/>
      </c>
    </row>
    <row r="274" spans="1:1" x14ac:dyDescent="0.25">
      <c r="A274" s="58" t="str">
        <f t="shared" si="4"/>
        <v/>
      </c>
    </row>
    <row r="275" spans="1:1" x14ac:dyDescent="0.25">
      <c r="A275" s="58" t="str">
        <f t="shared" si="4"/>
        <v/>
      </c>
    </row>
    <row r="276" spans="1:1" x14ac:dyDescent="0.25">
      <c r="A276" s="58" t="str">
        <f t="shared" si="4"/>
        <v/>
      </c>
    </row>
    <row r="277" spans="1:1" x14ac:dyDescent="0.25">
      <c r="A277" s="58" t="str">
        <f t="shared" si="4"/>
        <v/>
      </c>
    </row>
    <row r="278" spans="1:1" x14ac:dyDescent="0.25">
      <c r="A278" s="58" t="str">
        <f t="shared" si="4"/>
        <v/>
      </c>
    </row>
    <row r="279" spans="1:1" x14ac:dyDescent="0.25">
      <c r="A279" s="58" t="str">
        <f t="shared" si="4"/>
        <v/>
      </c>
    </row>
    <row r="280" spans="1:1" x14ac:dyDescent="0.25">
      <c r="A280" s="58" t="str">
        <f t="shared" si="4"/>
        <v/>
      </c>
    </row>
    <row r="281" spans="1:1" x14ac:dyDescent="0.25">
      <c r="A281" s="58" t="str">
        <f t="shared" si="4"/>
        <v/>
      </c>
    </row>
    <row r="282" spans="1:1" x14ac:dyDescent="0.25">
      <c r="A282" s="58" t="str">
        <f t="shared" si="4"/>
        <v/>
      </c>
    </row>
    <row r="283" spans="1:1" x14ac:dyDescent="0.25">
      <c r="A283" s="58" t="str">
        <f t="shared" si="4"/>
        <v/>
      </c>
    </row>
    <row r="284" spans="1:1" x14ac:dyDescent="0.25">
      <c r="A284" s="58" t="str">
        <f t="shared" si="4"/>
        <v/>
      </c>
    </row>
    <row r="285" spans="1:1" x14ac:dyDescent="0.25">
      <c r="A285" s="58" t="str">
        <f t="shared" si="4"/>
        <v/>
      </c>
    </row>
    <row r="286" spans="1:1" x14ac:dyDescent="0.25">
      <c r="A286" s="58" t="str">
        <f t="shared" si="4"/>
        <v/>
      </c>
    </row>
    <row r="287" spans="1:1" x14ac:dyDescent="0.25">
      <c r="A287" s="58" t="str">
        <f t="shared" si="4"/>
        <v/>
      </c>
    </row>
    <row r="288" spans="1:1" x14ac:dyDescent="0.25">
      <c r="A288" s="58" t="str">
        <f t="shared" si="4"/>
        <v/>
      </c>
    </row>
    <row r="289" spans="1:1" x14ac:dyDescent="0.25">
      <c r="A289" s="58" t="str">
        <f t="shared" si="4"/>
        <v/>
      </c>
    </row>
    <row r="290" spans="1:1" x14ac:dyDescent="0.25">
      <c r="A290" s="58" t="str">
        <f t="shared" si="4"/>
        <v/>
      </c>
    </row>
    <row r="291" spans="1:1" x14ac:dyDescent="0.25">
      <c r="A291" s="58" t="str">
        <f t="shared" si="4"/>
        <v/>
      </c>
    </row>
    <row r="292" spans="1:1" x14ac:dyDescent="0.25">
      <c r="A292" s="58" t="str">
        <f t="shared" si="4"/>
        <v/>
      </c>
    </row>
    <row r="293" spans="1:1" x14ac:dyDescent="0.25">
      <c r="A293" s="58" t="str">
        <f t="shared" si="4"/>
        <v/>
      </c>
    </row>
    <row r="294" spans="1:1" x14ac:dyDescent="0.25">
      <c r="A294" s="58" t="str">
        <f t="shared" si="4"/>
        <v/>
      </c>
    </row>
    <row r="295" spans="1:1" x14ac:dyDescent="0.25">
      <c r="A295" s="58" t="str">
        <f t="shared" si="4"/>
        <v/>
      </c>
    </row>
    <row r="296" spans="1:1" x14ac:dyDescent="0.25">
      <c r="A296" s="58" t="str">
        <f t="shared" si="4"/>
        <v/>
      </c>
    </row>
    <row r="297" spans="1:1" x14ac:dyDescent="0.25">
      <c r="A297" s="58" t="str">
        <f t="shared" si="4"/>
        <v/>
      </c>
    </row>
    <row r="298" spans="1:1" x14ac:dyDescent="0.25">
      <c r="A298" s="58" t="str">
        <f t="shared" si="4"/>
        <v/>
      </c>
    </row>
    <row r="299" spans="1:1" x14ac:dyDescent="0.25">
      <c r="A299" s="58" t="str">
        <f t="shared" si="4"/>
        <v/>
      </c>
    </row>
    <row r="300" spans="1:1" x14ac:dyDescent="0.25">
      <c r="A300" s="58" t="str">
        <f t="shared" si="4"/>
        <v/>
      </c>
    </row>
    <row r="301" spans="1:1" x14ac:dyDescent="0.25">
      <c r="A301" s="58" t="str">
        <f t="shared" si="4"/>
        <v/>
      </c>
    </row>
    <row r="302" spans="1:1" x14ac:dyDescent="0.25">
      <c r="A302" s="58" t="str">
        <f t="shared" si="4"/>
        <v/>
      </c>
    </row>
    <row r="303" spans="1:1" x14ac:dyDescent="0.25">
      <c r="A303" s="58" t="str">
        <f t="shared" si="4"/>
        <v/>
      </c>
    </row>
    <row r="304" spans="1:1" x14ac:dyDescent="0.25">
      <c r="A304" s="58" t="str">
        <f t="shared" si="4"/>
        <v/>
      </c>
    </row>
    <row r="305" spans="1:1" x14ac:dyDescent="0.25">
      <c r="A305" s="58" t="str">
        <f t="shared" si="4"/>
        <v/>
      </c>
    </row>
    <row r="306" spans="1:1" x14ac:dyDescent="0.25">
      <c r="A306" s="58" t="str">
        <f t="shared" si="4"/>
        <v/>
      </c>
    </row>
    <row r="307" spans="1:1" x14ac:dyDescent="0.25">
      <c r="A307" s="58" t="str">
        <f t="shared" si="4"/>
        <v/>
      </c>
    </row>
    <row r="308" spans="1:1" x14ac:dyDescent="0.25">
      <c r="A308" s="58" t="str">
        <f t="shared" si="4"/>
        <v/>
      </c>
    </row>
    <row r="309" spans="1:1" x14ac:dyDescent="0.25">
      <c r="A309" s="58" t="str">
        <f t="shared" si="4"/>
        <v/>
      </c>
    </row>
    <row r="310" spans="1:1" x14ac:dyDescent="0.25">
      <c r="A310" s="58" t="str">
        <f t="shared" si="4"/>
        <v/>
      </c>
    </row>
    <row r="311" spans="1:1" x14ac:dyDescent="0.25">
      <c r="A311" s="58" t="str">
        <f t="shared" si="4"/>
        <v/>
      </c>
    </row>
    <row r="312" spans="1:1" x14ac:dyDescent="0.25">
      <c r="A312" s="58" t="str">
        <f t="shared" si="4"/>
        <v/>
      </c>
    </row>
    <row r="313" spans="1:1" x14ac:dyDescent="0.25">
      <c r="A313" s="58" t="str">
        <f t="shared" si="4"/>
        <v/>
      </c>
    </row>
    <row r="314" spans="1:1" x14ac:dyDescent="0.25">
      <c r="A314" s="58" t="str">
        <f t="shared" si="4"/>
        <v/>
      </c>
    </row>
    <row r="315" spans="1:1" x14ac:dyDescent="0.25">
      <c r="A315" s="58" t="str">
        <f t="shared" si="4"/>
        <v/>
      </c>
    </row>
    <row r="316" spans="1:1" x14ac:dyDescent="0.25">
      <c r="A316" s="58" t="str">
        <f t="shared" si="4"/>
        <v/>
      </c>
    </row>
    <row r="317" spans="1:1" x14ac:dyDescent="0.25">
      <c r="A317" s="58" t="str">
        <f t="shared" si="4"/>
        <v/>
      </c>
    </row>
    <row r="318" spans="1:1" x14ac:dyDescent="0.25">
      <c r="A318" s="58" t="str">
        <f t="shared" si="4"/>
        <v/>
      </c>
    </row>
    <row r="319" spans="1:1" x14ac:dyDescent="0.25">
      <c r="A319" s="58" t="str">
        <f t="shared" si="4"/>
        <v/>
      </c>
    </row>
    <row r="320" spans="1:1" x14ac:dyDescent="0.25">
      <c r="A320" s="58" t="str">
        <f t="shared" si="4"/>
        <v/>
      </c>
    </row>
    <row r="321" spans="1:1" x14ac:dyDescent="0.25">
      <c r="A321" s="58" t="str">
        <f t="shared" si="4"/>
        <v/>
      </c>
    </row>
    <row r="322" spans="1:1" x14ac:dyDescent="0.25">
      <c r="A322" s="58" t="str">
        <f t="shared" si="4"/>
        <v/>
      </c>
    </row>
    <row r="323" spans="1:1" x14ac:dyDescent="0.25">
      <c r="A323" s="58" t="str">
        <f t="shared" ref="A323:A386" si="5">IF(B323="","","A"&amp;TEXT(ROW()-1,"000"))</f>
        <v/>
      </c>
    </row>
    <row r="324" spans="1:1" x14ac:dyDescent="0.25">
      <c r="A324" s="58" t="str">
        <f t="shared" si="5"/>
        <v/>
      </c>
    </row>
    <row r="325" spans="1:1" x14ac:dyDescent="0.25">
      <c r="A325" s="58" t="str">
        <f t="shared" si="5"/>
        <v/>
      </c>
    </row>
    <row r="326" spans="1:1" x14ac:dyDescent="0.25">
      <c r="A326" s="58" t="str">
        <f t="shared" si="5"/>
        <v/>
      </c>
    </row>
    <row r="327" spans="1:1" x14ac:dyDescent="0.25">
      <c r="A327" s="58" t="str">
        <f t="shared" si="5"/>
        <v/>
      </c>
    </row>
    <row r="328" spans="1:1" x14ac:dyDescent="0.25">
      <c r="A328" s="58" t="str">
        <f t="shared" si="5"/>
        <v/>
      </c>
    </row>
    <row r="329" spans="1:1" x14ac:dyDescent="0.25">
      <c r="A329" s="58" t="str">
        <f t="shared" si="5"/>
        <v/>
      </c>
    </row>
    <row r="330" spans="1:1" x14ac:dyDescent="0.25">
      <c r="A330" s="58" t="str">
        <f t="shared" si="5"/>
        <v/>
      </c>
    </row>
    <row r="331" spans="1:1" x14ac:dyDescent="0.25">
      <c r="A331" s="58" t="str">
        <f t="shared" si="5"/>
        <v/>
      </c>
    </row>
    <row r="332" spans="1:1" x14ac:dyDescent="0.25">
      <c r="A332" s="58" t="str">
        <f t="shared" si="5"/>
        <v/>
      </c>
    </row>
    <row r="333" spans="1:1" x14ac:dyDescent="0.25">
      <c r="A333" s="58" t="str">
        <f t="shared" si="5"/>
        <v/>
      </c>
    </row>
    <row r="334" spans="1:1" x14ac:dyDescent="0.25">
      <c r="A334" s="58" t="str">
        <f t="shared" si="5"/>
        <v/>
      </c>
    </row>
    <row r="335" spans="1:1" x14ac:dyDescent="0.25">
      <c r="A335" s="58" t="str">
        <f t="shared" si="5"/>
        <v/>
      </c>
    </row>
    <row r="336" spans="1:1" x14ac:dyDescent="0.25">
      <c r="A336" s="58" t="str">
        <f t="shared" si="5"/>
        <v/>
      </c>
    </row>
    <row r="337" spans="1:1" x14ac:dyDescent="0.25">
      <c r="A337" s="58" t="str">
        <f t="shared" si="5"/>
        <v/>
      </c>
    </row>
    <row r="338" spans="1:1" x14ac:dyDescent="0.25">
      <c r="A338" s="58" t="str">
        <f t="shared" si="5"/>
        <v/>
      </c>
    </row>
    <row r="339" spans="1:1" x14ac:dyDescent="0.25">
      <c r="A339" s="58" t="str">
        <f t="shared" si="5"/>
        <v/>
      </c>
    </row>
    <row r="340" spans="1:1" x14ac:dyDescent="0.25">
      <c r="A340" s="58" t="str">
        <f t="shared" si="5"/>
        <v/>
      </c>
    </row>
    <row r="341" spans="1:1" x14ac:dyDescent="0.25">
      <c r="A341" s="58" t="str">
        <f t="shared" si="5"/>
        <v/>
      </c>
    </row>
    <row r="342" spans="1:1" x14ac:dyDescent="0.25">
      <c r="A342" s="58" t="str">
        <f t="shared" si="5"/>
        <v/>
      </c>
    </row>
    <row r="343" spans="1:1" x14ac:dyDescent="0.25">
      <c r="A343" s="58" t="str">
        <f t="shared" si="5"/>
        <v/>
      </c>
    </row>
    <row r="344" spans="1:1" x14ac:dyDescent="0.25">
      <c r="A344" s="58" t="str">
        <f t="shared" si="5"/>
        <v/>
      </c>
    </row>
    <row r="345" spans="1:1" x14ac:dyDescent="0.25">
      <c r="A345" s="58" t="str">
        <f t="shared" si="5"/>
        <v/>
      </c>
    </row>
    <row r="346" spans="1:1" x14ac:dyDescent="0.25">
      <c r="A346" s="58" t="str">
        <f t="shared" si="5"/>
        <v/>
      </c>
    </row>
    <row r="347" spans="1:1" x14ac:dyDescent="0.25">
      <c r="A347" s="58" t="str">
        <f t="shared" si="5"/>
        <v/>
      </c>
    </row>
    <row r="348" spans="1:1" x14ac:dyDescent="0.25">
      <c r="A348" s="58" t="str">
        <f t="shared" si="5"/>
        <v/>
      </c>
    </row>
    <row r="349" spans="1:1" x14ac:dyDescent="0.25">
      <c r="A349" s="58" t="str">
        <f t="shared" si="5"/>
        <v/>
      </c>
    </row>
    <row r="350" spans="1:1" x14ac:dyDescent="0.25">
      <c r="A350" s="58" t="str">
        <f t="shared" si="5"/>
        <v/>
      </c>
    </row>
    <row r="351" spans="1:1" x14ac:dyDescent="0.25">
      <c r="A351" s="58" t="str">
        <f t="shared" si="5"/>
        <v/>
      </c>
    </row>
    <row r="352" spans="1:1" x14ac:dyDescent="0.25">
      <c r="A352" s="58" t="str">
        <f t="shared" si="5"/>
        <v/>
      </c>
    </row>
    <row r="353" spans="1:1" x14ac:dyDescent="0.25">
      <c r="A353" s="58" t="str">
        <f t="shared" si="5"/>
        <v/>
      </c>
    </row>
    <row r="354" spans="1:1" x14ac:dyDescent="0.25">
      <c r="A354" s="58" t="str">
        <f t="shared" si="5"/>
        <v/>
      </c>
    </row>
    <row r="355" spans="1:1" x14ac:dyDescent="0.25">
      <c r="A355" s="58" t="str">
        <f t="shared" si="5"/>
        <v/>
      </c>
    </row>
    <row r="356" spans="1:1" x14ac:dyDescent="0.25">
      <c r="A356" s="58" t="str">
        <f t="shared" si="5"/>
        <v/>
      </c>
    </row>
    <row r="357" spans="1:1" x14ac:dyDescent="0.25">
      <c r="A357" s="58" t="str">
        <f t="shared" si="5"/>
        <v/>
      </c>
    </row>
    <row r="358" spans="1:1" x14ac:dyDescent="0.25">
      <c r="A358" s="58" t="str">
        <f t="shared" si="5"/>
        <v/>
      </c>
    </row>
    <row r="359" spans="1:1" x14ac:dyDescent="0.25">
      <c r="A359" s="58" t="str">
        <f t="shared" si="5"/>
        <v/>
      </c>
    </row>
    <row r="360" spans="1:1" x14ac:dyDescent="0.25">
      <c r="A360" s="58" t="str">
        <f t="shared" si="5"/>
        <v/>
      </c>
    </row>
    <row r="361" spans="1:1" x14ac:dyDescent="0.25">
      <c r="A361" s="58" t="str">
        <f t="shared" si="5"/>
        <v/>
      </c>
    </row>
    <row r="362" spans="1:1" x14ac:dyDescent="0.25">
      <c r="A362" s="58" t="str">
        <f t="shared" si="5"/>
        <v/>
      </c>
    </row>
    <row r="363" spans="1:1" x14ac:dyDescent="0.25">
      <c r="A363" s="58" t="str">
        <f t="shared" si="5"/>
        <v/>
      </c>
    </row>
    <row r="364" spans="1:1" x14ac:dyDescent="0.25">
      <c r="A364" s="58" t="str">
        <f t="shared" si="5"/>
        <v/>
      </c>
    </row>
    <row r="365" spans="1:1" x14ac:dyDescent="0.25">
      <c r="A365" s="58" t="str">
        <f t="shared" si="5"/>
        <v/>
      </c>
    </row>
    <row r="366" spans="1:1" x14ac:dyDescent="0.25">
      <c r="A366" s="58" t="str">
        <f t="shared" si="5"/>
        <v/>
      </c>
    </row>
    <row r="367" spans="1:1" x14ac:dyDescent="0.25">
      <c r="A367" s="58" t="str">
        <f t="shared" si="5"/>
        <v/>
      </c>
    </row>
    <row r="368" spans="1:1" x14ac:dyDescent="0.25">
      <c r="A368" s="58" t="str">
        <f t="shared" si="5"/>
        <v/>
      </c>
    </row>
    <row r="369" spans="1:1" x14ac:dyDescent="0.25">
      <c r="A369" s="58" t="str">
        <f t="shared" si="5"/>
        <v/>
      </c>
    </row>
    <row r="370" spans="1:1" x14ac:dyDescent="0.25">
      <c r="A370" s="58" t="str">
        <f t="shared" si="5"/>
        <v/>
      </c>
    </row>
    <row r="371" spans="1:1" x14ac:dyDescent="0.25">
      <c r="A371" s="58" t="str">
        <f t="shared" si="5"/>
        <v/>
      </c>
    </row>
    <row r="372" spans="1:1" x14ac:dyDescent="0.25">
      <c r="A372" s="58" t="str">
        <f t="shared" si="5"/>
        <v/>
      </c>
    </row>
    <row r="373" spans="1:1" x14ac:dyDescent="0.25">
      <c r="A373" s="58" t="str">
        <f t="shared" si="5"/>
        <v/>
      </c>
    </row>
    <row r="374" spans="1:1" x14ac:dyDescent="0.25">
      <c r="A374" s="58" t="str">
        <f t="shared" si="5"/>
        <v/>
      </c>
    </row>
    <row r="375" spans="1:1" x14ac:dyDescent="0.25">
      <c r="A375" s="58" t="str">
        <f t="shared" si="5"/>
        <v/>
      </c>
    </row>
    <row r="376" spans="1:1" x14ac:dyDescent="0.25">
      <c r="A376" s="58" t="str">
        <f t="shared" si="5"/>
        <v/>
      </c>
    </row>
    <row r="377" spans="1:1" x14ac:dyDescent="0.25">
      <c r="A377" s="58" t="str">
        <f t="shared" si="5"/>
        <v/>
      </c>
    </row>
    <row r="378" spans="1:1" x14ac:dyDescent="0.25">
      <c r="A378" s="58" t="str">
        <f t="shared" si="5"/>
        <v/>
      </c>
    </row>
    <row r="379" spans="1:1" x14ac:dyDescent="0.25">
      <c r="A379" s="58" t="str">
        <f t="shared" si="5"/>
        <v/>
      </c>
    </row>
    <row r="380" spans="1:1" x14ac:dyDescent="0.25">
      <c r="A380" s="58" t="str">
        <f t="shared" si="5"/>
        <v/>
      </c>
    </row>
    <row r="381" spans="1:1" x14ac:dyDescent="0.25">
      <c r="A381" s="58" t="str">
        <f t="shared" si="5"/>
        <v/>
      </c>
    </row>
    <row r="382" spans="1:1" x14ac:dyDescent="0.25">
      <c r="A382" s="58" t="str">
        <f t="shared" si="5"/>
        <v/>
      </c>
    </row>
    <row r="383" spans="1:1" x14ac:dyDescent="0.25">
      <c r="A383" s="58" t="str">
        <f t="shared" si="5"/>
        <v/>
      </c>
    </row>
    <row r="384" spans="1:1" x14ac:dyDescent="0.25">
      <c r="A384" s="58" t="str">
        <f t="shared" si="5"/>
        <v/>
      </c>
    </row>
    <row r="385" spans="1:1" x14ac:dyDescent="0.25">
      <c r="A385" s="58" t="str">
        <f t="shared" si="5"/>
        <v/>
      </c>
    </row>
    <row r="386" spans="1:1" x14ac:dyDescent="0.25">
      <c r="A386" s="58" t="str">
        <f t="shared" si="5"/>
        <v/>
      </c>
    </row>
    <row r="387" spans="1:1" x14ac:dyDescent="0.25">
      <c r="A387" s="58" t="str">
        <f t="shared" ref="A387:A450" si="6">IF(B387="","","A"&amp;TEXT(ROW()-1,"000"))</f>
        <v/>
      </c>
    </row>
    <row r="388" spans="1:1" x14ac:dyDescent="0.25">
      <c r="A388" s="58" t="str">
        <f t="shared" si="6"/>
        <v/>
      </c>
    </row>
    <row r="389" spans="1:1" x14ac:dyDescent="0.25">
      <c r="A389" s="58" t="str">
        <f t="shared" si="6"/>
        <v/>
      </c>
    </row>
    <row r="390" spans="1:1" x14ac:dyDescent="0.25">
      <c r="A390" s="58" t="str">
        <f t="shared" si="6"/>
        <v/>
      </c>
    </row>
    <row r="391" spans="1:1" x14ac:dyDescent="0.25">
      <c r="A391" s="58" t="str">
        <f t="shared" si="6"/>
        <v/>
      </c>
    </row>
    <row r="392" spans="1:1" x14ac:dyDescent="0.25">
      <c r="A392" s="58" t="str">
        <f t="shared" si="6"/>
        <v/>
      </c>
    </row>
    <row r="393" spans="1:1" x14ac:dyDescent="0.25">
      <c r="A393" s="58" t="str">
        <f t="shared" si="6"/>
        <v/>
      </c>
    </row>
    <row r="394" spans="1:1" x14ac:dyDescent="0.25">
      <c r="A394" s="58" t="str">
        <f t="shared" si="6"/>
        <v/>
      </c>
    </row>
    <row r="395" spans="1:1" x14ac:dyDescent="0.25">
      <c r="A395" s="58" t="str">
        <f t="shared" si="6"/>
        <v/>
      </c>
    </row>
    <row r="396" spans="1:1" x14ac:dyDescent="0.25">
      <c r="A396" s="58" t="str">
        <f t="shared" si="6"/>
        <v/>
      </c>
    </row>
    <row r="397" spans="1:1" x14ac:dyDescent="0.25">
      <c r="A397" s="58" t="str">
        <f t="shared" si="6"/>
        <v/>
      </c>
    </row>
    <row r="398" spans="1:1" x14ac:dyDescent="0.25">
      <c r="A398" s="58" t="str">
        <f t="shared" si="6"/>
        <v/>
      </c>
    </row>
    <row r="399" spans="1:1" x14ac:dyDescent="0.25">
      <c r="A399" s="58" t="str">
        <f t="shared" si="6"/>
        <v/>
      </c>
    </row>
    <row r="400" spans="1:1" x14ac:dyDescent="0.25">
      <c r="A400" s="58" t="str">
        <f t="shared" si="6"/>
        <v/>
      </c>
    </row>
    <row r="401" spans="1:1" x14ac:dyDescent="0.25">
      <c r="A401" s="58" t="str">
        <f t="shared" si="6"/>
        <v/>
      </c>
    </row>
    <row r="402" spans="1:1" x14ac:dyDescent="0.25">
      <c r="A402" s="58" t="str">
        <f t="shared" si="6"/>
        <v/>
      </c>
    </row>
    <row r="403" spans="1:1" x14ac:dyDescent="0.25">
      <c r="A403" s="58" t="str">
        <f t="shared" si="6"/>
        <v/>
      </c>
    </row>
    <row r="404" spans="1:1" x14ac:dyDescent="0.25">
      <c r="A404" s="58" t="str">
        <f t="shared" si="6"/>
        <v/>
      </c>
    </row>
    <row r="405" spans="1:1" x14ac:dyDescent="0.25">
      <c r="A405" s="58" t="str">
        <f t="shared" si="6"/>
        <v/>
      </c>
    </row>
    <row r="406" spans="1:1" x14ac:dyDescent="0.25">
      <c r="A406" s="58" t="str">
        <f t="shared" si="6"/>
        <v/>
      </c>
    </row>
    <row r="407" spans="1:1" x14ac:dyDescent="0.25">
      <c r="A407" s="58" t="str">
        <f t="shared" si="6"/>
        <v/>
      </c>
    </row>
    <row r="408" spans="1:1" x14ac:dyDescent="0.25">
      <c r="A408" s="58" t="str">
        <f t="shared" si="6"/>
        <v/>
      </c>
    </row>
    <row r="409" spans="1:1" x14ac:dyDescent="0.25">
      <c r="A409" s="58" t="str">
        <f t="shared" si="6"/>
        <v/>
      </c>
    </row>
    <row r="410" spans="1:1" x14ac:dyDescent="0.25">
      <c r="A410" s="58" t="str">
        <f t="shared" si="6"/>
        <v/>
      </c>
    </row>
    <row r="411" spans="1:1" x14ac:dyDescent="0.25">
      <c r="A411" s="58" t="str">
        <f t="shared" si="6"/>
        <v/>
      </c>
    </row>
    <row r="412" spans="1:1" x14ac:dyDescent="0.25">
      <c r="A412" s="58" t="str">
        <f t="shared" si="6"/>
        <v/>
      </c>
    </row>
    <row r="413" spans="1:1" x14ac:dyDescent="0.25">
      <c r="A413" s="58" t="str">
        <f t="shared" si="6"/>
        <v/>
      </c>
    </row>
    <row r="414" spans="1:1" x14ac:dyDescent="0.25">
      <c r="A414" s="58" t="str">
        <f t="shared" si="6"/>
        <v/>
      </c>
    </row>
    <row r="415" spans="1:1" x14ac:dyDescent="0.25">
      <c r="A415" s="58" t="str">
        <f t="shared" si="6"/>
        <v/>
      </c>
    </row>
    <row r="416" spans="1:1" x14ac:dyDescent="0.25">
      <c r="A416" s="58" t="str">
        <f t="shared" si="6"/>
        <v/>
      </c>
    </row>
    <row r="417" spans="1:1" x14ac:dyDescent="0.25">
      <c r="A417" s="58" t="str">
        <f t="shared" si="6"/>
        <v/>
      </c>
    </row>
    <row r="418" spans="1:1" x14ac:dyDescent="0.25">
      <c r="A418" s="58" t="str">
        <f t="shared" si="6"/>
        <v/>
      </c>
    </row>
    <row r="419" spans="1:1" x14ac:dyDescent="0.25">
      <c r="A419" s="58" t="str">
        <f t="shared" si="6"/>
        <v/>
      </c>
    </row>
    <row r="420" spans="1:1" x14ac:dyDescent="0.25">
      <c r="A420" s="58" t="str">
        <f t="shared" si="6"/>
        <v/>
      </c>
    </row>
    <row r="421" spans="1:1" x14ac:dyDescent="0.25">
      <c r="A421" s="58" t="str">
        <f t="shared" si="6"/>
        <v/>
      </c>
    </row>
    <row r="422" spans="1:1" x14ac:dyDescent="0.25">
      <c r="A422" s="58" t="str">
        <f t="shared" si="6"/>
        <v/>
      </c>
    </row>
    <row r="423" spans="1:1" x14ac:dyDescent="0.25">
      <c r="A423" s="58" t="str">
        <f t="shared" si="6"/>
        <v/>
      </c>
    </row>
    <row r="424" spans="1:1" x14ac:dyDescent="0.25">
      <c r="A424" s="58" t="str">
        <f t="shared" si="6"/>
        <v/>
      </c>
    </row>
    <row r="425" spans="1:1" x14ac:dyDescent="0.25">
      <c r="A425" s="58" t="str">
        <f t="shared" si="6"/>
        <v/>
      </c>
    </row>
    <row r="426" spans="1:1" x14ac:dyDescent="0.25">
      <c r="A426" s="58" t="str">
        <f t="shared" si="6"/>
        <v/>
      </c>
    </row>
    <row r="427" spans="1:1" x14ac:dyDescent="0.25">
      <c r="A427" s="58" t="str">
        <f t="shared" si="6"/>
        <v/>
      </c>
    </row>
    <row r="428" spans="1:1" x14ac:dyDescent="0.25">
      <c r="A428" s="58" t="str">
        <f t="shared" si="6"/>
        <v/>
      </c>
    </row>
    <row r="429" spans="1:1" x14ac:dyDescent="0.25">
      <c r="A429" s="58" t="str">
        <f t="shared" si="6"/>
        <v/>
      </c>
    </row>
    <row r="430" spans="1:1" x14ac:dyDescent="0.25">
      <c r="A430" s="58" t="str">
        <f t="shared" si="6"/>
        <v/>
      </c>
    </row>
    <row r="431" spans="1:1" x14ac:dyDescent="0.25">
      <c r="A431" s="58" t="str">
        <f t="shared" si="6"/>
        <v/>
      </c>
    </row>
    <row r="432" spans="1:1" x14ac:dyDescent="0.25">
      <c r="A432" s="58" t="str">
        <f t="shared" si="6"/>
        <v/>
      </c>
    </row>
    <row r="433" spans="1:1" x14ac:dyDescent="0.25">
      <c r="A433" s="58" t="str">
        <f t="shared" si="6"/>
        <v/>
      </c>
    </row>
    <row r="434" spans="1:1" x14ac:dyDescent="0.25">
      <c r="A434" s="58" t="str">
        <f t="shared" si="6"/>
        <v/>
      </c>
    </row>
    <row r="435" spans="1:1" x14ac:dyDescent="0.25">
      <c r="A435" s="58" t="str">
        <f t="shared" si="6"/>
        <v/>
      </c>
    </row>
    <row r="436" spans="1:1" x14ac:dyDescent="0.25">
      <c r="A436" s="58" t="str">
        <f t="shared" si="6"/>
        <v/>
      </c>
    </row>
    <row r="437" spans="1:1" x14ac:dyDescent="0.25">
      <c r="A437" s="58" t="str">
        <f t="shared" si="6"/>
        <v/>
      </c>
    </row>
    <row r="438" spans="1:1" x14ac:dyDescent="0.25">
      <c r="A438" s="58" t="str">
        <f t="shared" si="6"/>
        <v/>
      </c>
    </row>
    <row r="439" spans="1:1" x14ac:dyDescent="0.25">
      <c r="A439" s="58" t="str">
        <f t="shared" si="6"/>
        <v/>
      </c>
    </row>
    <row r="440" spans="1:1" x14ac:dyDescent="0.25">
      <c r="A440" s="58" t="str">
        <f t="shared" si="6"/>
        <v/>
      </c>
    </row>
    <row r="441" spans="1:1" x14ac:dyDescent="0.25">
      <c r="A441" s="58" t="str">
        <f t="shared" si="6"/>
        <v/>
      </c>
    </row>
    <row r="442" spans="1:1" x14ac:dyDescent="0.25">
      <c r="A442" s="58" t="str">
        <f t="shared" si="6"/>
        <v/>
      </c>
    </row>
    <row r="443" spans="1:1" x14ac:dyDescent="0.25">
      <c r="A443" s="58" t="str">
        <f t="shared" si="6"/>
        <v/>
      </c>
    </row>
    <row r="444" spans="1:1" x14ac:dyDescent="0.25">
      <c r="A444" s="58" t="str">
        <f t="shared" si="6"/>
        <v/>
      </c>
    </row>
    <row r="445" spans="1:1" x14ac:dyDescent="0.25">
      <c r="A445" s="58" t="str">
        <f t="shared" si="6"/>
        <v/>
      </c>
    </row>
    <row r="446" spans="1:1" x14ac:dyDescent="0.25">
      <c r="A446" s="58" t="str">
        <f t="shared" si="6"/>
        <v/>
      </c>
    </row>
    <row r="447" spans="1:1" x14ac:dyDescent="0.25">
      <c r="A447" s="58" t="str">
        <f t="shared" si="6"/>
        <v/>
      </c>
    </row>
    <row r="448" spans="1:1" x14ac:dyDescent="0.25">
      <c r="A448" s="58" t="str">
        <f t="shared" si="6"/>
        <v/>
      </c>
    </row>
    <row r="449" spans="1:1" x14ac:dyDescent="0.25">
      <c r="A449" s="58" t="str">
        <f t="shared" si="6"/>
        <v/>
      </c>
    </row>
    <row r="450" spans="1:1" x14ac:dyDescent="0.25">
      <c r="A450" s="58" t="str">
        <f t="shared" si="6"/>
        <v/>
      </c>
    </row>
    <row r="451" spans="1:1" x14ac:dyDescent="0.25">
      <c r="A451" s="58" t="str">
        <f t="shared" ref="A451:A514" si="7">IF(B451="","","A"&amp;TEXT(ROW()-1,"000"))</f>
        <v/>
      </c>
    </row>
    <row r="452" spans="1:1" x14ac:dyDescent="0.25">
      <c r="A452" s="58" t="str">
        <f t="shared" si="7"/>
        <v/>
      </c>
    </row>
    <row r="453" spans="1:1" x14ac:dyDescent="0.25">
      <c r="A453" s="58" t="str">
        <f t="shared" si="7"/>
        <v/>
      </c>
    </row>
    <row r="454" spans="1:1" x14ac:dyDescent="0.25">
      <c r="A454" s="58" t="str">
        <f t="shared" si="7"/>
        <v/>
      </c>
    </row>
    <row r="455" spans="1:1" x14ac:dyDescent="0.25">
      <c r="A455" s="58" t="str">
        <f t="shared" si="7"/>
        <v/>
      </c>
    </row>
    <row r="456" spans="1:1" x14ac:dyDescent="0.25">
      <c r="A456" s="58" t="str">
        <f t="shared" si="7"/>
        <v/>
      </c>
    </row>
    <row r="457" spans="1:1" x14ac:dyDescent="0.25">
      <c r="A457" s="58" t="str">
        <f t="shared" si="7"/>
        <v/>
      </c>
    </row>
    <row r="458" spans="1:1" x14ac:dyDescent="0.25">
      <c r="A458" s="58" t="str">
        <f t="shared" si="7"/>
        <v/>
      </c>
    </row>
    <row r="459" spans="1:1" x14ac:dyDescent="0.25">
      <c r="A459" s="58" t="str">
        <f t="shared" si="7"/>
        <v/>
      </c>
    </row>
    <row r="460" spans="1:1" x14ac:dyDescent="0.25">
      <c r="A460" s="58" t="str">
        <f t="shared" si="7"/>
        <v/>
      </c>
    </row>
    <row r="461" spans="1:1" x14ac:dyDescent="0.25">
      <c r="A461" s="58" t="str">
        <f t="shared" si="7"/>
        <v/>
      </c>
    </row>
    <row r="462" spans="1:1" x14ac:dyDescent="0.25">
      <c r="A462" s="58" t="str">
        <f t="shared" si="7"/>
        <v/>
      </c>
    </row>
    <row r="463" spans="1:1" x14ac:dyDescent="0.25">
      <c r="A463" s="58" t="str">
        <f t="shared" si="7"/>
        <v/>
      </c>
    </row>
    <row r="464" spans="1:1" x14ac:dyDescent="0.25">
      <c r="A464" s="58" t="str">
        <f t="shared" si="7"/>
        <v/>
      </c>
    </row>
    <row r="465" spans="1:1" x14ac:dyDescent="0.25">
      <c r="A465" s="58" t="str">
        <f t="shared" si="7"/>
        <v/>
      </c>
    </row>
    <row r="466" spans="1:1" x14ac:dyDescent="0.25">
      <c r="A466" s="58" t="str">
        <f t="shared" si="7"/>
        <v/>
      </c>
    </row>
    <row r="467" spans="1:1" x14ac:dyDescent="0.25">
      <c r="A467" s="58" t="str">
        <f t="shared" si="7"/>
        <v/>
      </c>
    </row>
    <row r="468" spans="1:1" x14ac:dyDescent="0.25">
      <c r="A468" s="58" t="str">
        <f t="shared" si="7"/>
        <v/>
      </c>
    </row>
    <row r="469" spans="1:1" x14ac:dyDescent="0.25">
      <c r="A469" s="58" t="str">
        <f t="shared" si="7"/>
        <v/>
      </c>
    </row>
    <row r="470" spans="1:1" x14ac:dyDescent="0.25">
      <c r="A470" s="58" t="str">
        <f t="shared" si="7"/>
        <v/>
      </c>
    </row>
    <row r="471" spans="1:1" x14ac:dyDescent="0.25">
      <c r="A471" s="58" t="str">
        <f t="shared" si="7"/>
        <v/>
      </c>
    </row>
    <row r="472" spans="1:1" x14ac:dyDescent="0.25">
      <c r="A472" s="58" t="str">
        <f t="shared" si="7"/>
        <v/>
      </c>
    </row>
    <row r="473" spans="1:1" x14ac:dyDescent="0.25">
      <c r="A473" s="58" t="str">
        <f t="shared" si="7"/>
        <v/>
      </c>
    </row>
    <row r="474" spans="1:1" x14ac:dyDescent="0.25">
      <c r="A474" s="58" t="str">
        <f t="shared" si="7"/>
        <v/>
      </c>
    </row>
    <row r="475" spans="1:1" x14ac:dyDescent="0.25">
      <c r="A475" s="58" t="str">
        <f t="shared" si="7"/>
        <v/>
      </c>
    </row>
    <row r="476" spans="1:1" x14ac:dyDescent="0.25">
      <c r="A476" s="58" t="str">
        <f t="shared" si="7"/>
        <v/>
      </c>
    </row>
    <row r="477" spans="1:1" x14ac:dyDescent="0.25">
      <c r="A477" s="58" t="str">
        <f t="shared" si="7"/>
        <v/>
      </c>
    </row>
    <row r="478" spans="1:1" x14ac:dyDescent="0.25">
      <c r="A478" s="58" t="str">
        <f t="shared" si="7"/>
        <v/>
      </c>
    </row>
    <row r="479" spans="1:1" x14ac:dyDescent="0.25">
      <c r="A479" s="58" t="str">
        <f t="shared" si="7"/>
        <v/>
      </c>
    </row>
    <row r="480" spans="1:1" x14ac:dyDescent="0.25">
      <c r="A480" s="58" t="str">
        <f t="shared" si="7"/>
        <v/>
      </c>
    </row>
    <row r="481" spans="1:1" x14ac:dyDescent="0.25">
      <c r="A481" s="58" t="str">
        <f t="shared" si="7"/>
        <v/>
      </c>
    </row>
    <row r="482" spans="1:1" x14ac:dyDescent="0.25">
      <c r="A482" s="58" t="str">
        <f t="shared" si="7"/>
        <v/>
      </c>
    </row>
    <row r="483" spans="1:1" x14ac:dyDescent="0.25">
      <c r="A483" s="58" t="str">
        <f t="shared" si="7"/>
        <v/>
      </c>
    </row>
    <row r="484" spans="1:1" x14ac:dyDescent="0.25">
      <c r="A484" s="58" t="str">
        <f t="shared" si="7"/>
        <v/>
      </c>
    </row>
    <row r="485" spans="1:1" x14ac:dyDescent="0.25">
      <c r="A485" s="58" t="str">
        <f t="shared" si="7"/>
        <v/>
      </c>
    </row>
    <row r="486" spans="1:1" x14ac:dyDescent="0.25">
      <c r="A486" s="58" t="str">
        <f t="shared" si="7"/>
        <v/>
      </c>
    </row>
    <row r="487" spans="1:1" x14ac:dyDescent="0.25">
      <c r="A487" s="58" t="str">
        <f t="shared" si="7"/>
        <v/>
      </c>
    </row>
    <row r="488" spans="1:1" x14ac:dyDescent="0.25">
      <c r="A488" s="58" t="str">
        <f t="shared" si="7"/>
        <v/>
      </c>
    </row>
    <row r="489" spans="1:1" x14ac:dyDescent="0.25">
      <c r="A489" s="58" t="str">
        <f t="shared" si="7"/>
        <v/>
      </c>
    </row>
    <row r="490" spans="1:1" x14ac:dyDescent="0.25">
      <c r="A490" s="58" t="str">
        <f t="shared" si="7"/>
        <v/>
      </c>
    </row>
    <row r="491" spans="1:1" x14ac:dyDescent="0.25">
      <c r="A491" s="58" t="str">
        <f t="shared" si="7"/>
        <v/>
      </c>
    </row>
    <row r="492" spans="1:1" x14ac:dyDescent="0.25">
      <c r="A492" s="58" t="str">
        <f t="shared" si="7"/>
        <v/>
      </c>
    </row>
    <row r="493" spans="1:1" x14ac:dyDescent="0.25">
      <c r="A493" s="58" t="str">
        <f t="shared" si="7"/>
        <v/>
      </c>
    </row>
    <row r="494" spans="1:1" x14ac:dyDescent="0.25">
      <c r="A494" s="58" t="str">
        <f t="shared" si="7"/>
        <v/>
      </c>
    </row>
    <row r="495" spans="1:1" x14ac:dyDescent="0.25">
      <c r="A495" s="58" t="str">
        <f t="shared" si="7"/>
        <v/>
      </c>
    </row>
    <row r="496" spans="1:1" x14ac:dyDescent="0.25">
      <c r="A496" s="58" t="str">
        <f t="shared" si="7"/>
        <v/>
      </c>
    </row>
    <row r="497" spans="1:1" x14ac:dyDescent="0.25">
      <c r="A497" s="58" t="str">
        <f t="shared" si="7"/>
        <v/>
      </c>
    </row>
    <row r="498" spans="1:1" x14ac:dyDescent="0.25">
      <c r="A498" s="58" t="str">
        <f t="shared" si="7"/>
        <v/>
      </c>
    </row>
    <row r="499" spans="1:1" x14ac:dyDescent="0.25">
      <c r="A499" s="58" t="str">
        <f t="shared" si="7"/>
        <v/>
      </c>
    </row>
    <row r="500" spans="1:1" x14ac:dyDescent="0.25">
      <c r="A500" s="58" t="str">
        <f t="shared" si="7"/>
        <v/>
      </c>
    </row>
    <row r="501" spans="1:1" x14ac:dyDescent="0.25">
      <c r="A501" s="58" t="str">
        <f t="shared" si="7"/>
        <v/>
      </c>
    </row>
    <row r="502" spans="1:1" x14ac:dyDescent="0.25">
      <c r="A502" s="58" t="str">
        <f t="shared" si="7"/>
        <v/>
      </c>
    </row>
    <row r="503" spans="1:1" x14ac:dyDescent="0.25">
      <c r="A503" s="58" t="str">
        <f t="shared" si="7"/>
        <v/>
      </c>
    </row>
    <row r="504" spans="1:1" x14ac:dyDescent="0.25">
      <c r="A504" s="58" t="str">
        <f t="shared" si="7"/>
        <v/>
      </c>
    </row>
    <row r="505" spans="1:1" x14ac:dyDescent="0.25">
      <c r="A505" s="58" t="str">
        <f t="shared" si="7"/>
        <v/>
      </c>
    </row>
    <row r="506" spans="1:1" x14ac:dyDescent="0.25">
      <c r="A506" s="58" t="str">
        <f t="shared" si="7"/>
        <v/>
      </c>
    </row>
    <row r="507" spans="1:1" x14ac:dyDescent="0.25">
      <c r="A507" s="58" t="str">
        <f t="shared" si="7"/>
        <v/>
      </c>
    </row>
    <row r="508" spans="1:1" x14ac:dyDescent="0.25">
      <c r="A508" s="58" t="str">
        <f t="shared" si="7"/>
        <v/>
      </c>
    </row>
    <row r="509" spans="1:1" x14ac:dyDescent="0.25">
      <c r="A509" s="58" t="str">
        <f t="shared" si="7"/>
        <v/>
      </c>
    </row>
    <row r="510" spans="1:1" x14ac:dyDescent="0.25">
      <c r="A510" s="58" t="str">
        <f t="shared" si="7"/>
        <v/>
      </c>
    </row>
    <row r="511" spans="1:1" x14ac:dyDescent="0.25">
      <c r="A511" s="58" t="str">
        <f t="shared" si="7"/>
        <v/>
      </c>
    </row>
    <row r="512" spans="1:1" x14ac:dyDescent="0.25">
      <c r="A512" s="58" t="str">
        <f t="shared" si="7"/>
        <v/>
      </c>
    </row>
    <row r="513" spans="1:1" x14ac:dyDescent="0.25">
      <c r="A513" s="58" t="str">
        <f t="shared" si="7"/>
        <v/>
      </c>
    </row>
    <row r="514" spans="1:1" x14ac:dyDescent="0.25">
      <c r="A514" s="58" t="str">
        <f t="shared" si="7"/>
        <v/>
      </c>
    </row>
    <row r="515" spans="1:1" x14ac:dyDescent="0.25">
      <c r="A515" s="58" t="str">
        <f t="shared" ref="A515:A578" si="8">IF(B515="","","A"&amp;TEXT(ROW()-1,"000"))</f>
        <v/>
      </c>
    </row>
    <row r="516" spans="1:1" x14ac:dyDescent="0.25">
      <c r="A516" s="58" t="str">
        <f t="shared" si="8"/>
        <v/>
      </c>
    </row>
    <row r="517" spans="1:1" x14ac:dyDescent="0.25">
      <c r="A517" s="58" t="str">
        <f t="shared" si="8"/>
        <v/>
      </c>
    </row>
    <row r="518" spans="1:1" x14ac:dyDescent="0.25">
      <c r="A518" s="58" t="str">
        <f t="shared" si="8"/>
        <v/>
      </c>
    </row>
    <row r="519" spans="1:1" x14ac:dyDescent="0.25">
      <c r="A519" s="58" t="str">
        <f t="shared" si="8"/>
        <v/>
      </c>
    </row>
    <row r="520" spans="1:1" x14ac:dyDescent="0.25">
      <c r="A520" s="58" t="str">
        <f t="shared" si="8"/>
        <v/>
      </c>
    </row>
    <row r="521" spans="1:1" x14ac:dyDescent="0.25">
      <c r="A521" s="58" t="str">
        <f t="shared" si="8"/>
        <v/>
      </c>
    </row>
    <row r="522" spans="1:1" x14ac:dyDescent="0.25">
      <c r="A522" s="58" t="str">
        <f t="shared" si="8"/>
        <v/>
      </c>
    </row>
    <row r="523" spans="1:1" x14ac:dyDescent="0.25">
      <c r="A523" s="58" t="str">
        <f t="shared" si="8"/>
        <v/>
      </c>
    </row>
    <row r="524" spans="1:1" x14ac:dyDescent="0.25">
      <c r="A524" s="58" t="str">
        <f t="shared" si="8"/>
        <v/>
      </c>
    </row>
    <row r="525" spans="1:1" x14ac:dyDescent="0.25">
      <c r="A525" s="58" t="str">
        <f t="shared" si="8"/>
        <v/>
      </c>
    </row>
    <row r="526" spans="1:1" x14ac:dyDescent="0.25">
      <c r="A526" s="58" t="str">
        <f t="shared" si="8"/>
        <v/>
      </c>
    </row>
    <row r="527" spans="1:1" x14ac:dyDescent="0.25">
      <c r="A527" s="58" t="str">
        <f t="shared" si="8"/>
        <v/>
      </c>
    </row>
    <row r="528" spans="1:1" x14ac:dyDescent="0.25">
      <c r="A528" s="58" t="str">
        <f t="shared" si="8"/>
        <v/>
      </c>
    </row>
    <row r="529" spans="1:1" x14ac:dyDescent="0.25">
      <c r="A529" s="58" t="str">
        <f t="shared" si="8"/>
        <v/>
      </c>
    </row>
    <row r="530" spans="1:1" x14ac:dyDescent="0.25">
      <c r="A530" s="58" t="str">
        <f t="shared" si="8"/>
        <v/>
      </c>
    </row>
    <row r="531" spans="1:1" x14ac:dyDescent="0.25">
      <c r="A531" s="58" t="str">
        <f t="shared" si="8"/>
        <v/>
      </c>
    </row>
    <row r="532" spans="1:1" x14ac:dyDescent="0.25">
      <c r="A532" s="58" t="str">
        <f t="shared" si="8"/>
        <v/>
      </c>
    </row>
    <row r="533" spans="1:1" x14ac:dyDescent="0.25">
      <c r="A533" s="58" t="str">
        <f t="shared" si="8"/>
        <v/>
      </c>
    </row>
    <row r="534" spans="1:1" x14ac:dyDescent="0.25">
      <c r="A534" s="58" t="str">
        <f t="shared" si="8"/>
        <v/>
      </c>
    </row>
    <row r="535" spans="1:1" x14ac:dyDescent="0.25">
      <c r="A535" s="58" t="str">
        <f t="shared" si="8"/>
        <v/>
      </c>
    </row>
    <row r="536" spans="1:1" x14ac:dyDescent="0.25">
      <c r="A536" s="58" t="str">
        <f t="shared" si="8"/>
        <v/>
      </c>
    </row>
    <row r="537" spans="1:1" x14ac:dyDescent="0.25">
      <c r="A537" s="58" t="str">
        <f t="shared" si="8"/>
        <v/>
      </c>
    </row>
    <row r="538" spans="1:1" x14ac:dyDescent="0.25">
      <c r="A538" s="58" t="str">
        <f t="shared" si="8"/>
        <v/>
      </c>
    </row>
    <row r="539" spans="1:1" x14ac:dyDescent="0.25">
      <c r="A539" s="58" t="str">
        <f t="shared" si="8"/>
        <v/>
      </c>
    </row>
    <row r="540" spans="1:1" x14ac:dyDescent="0.25">
      <c r="A540" s="58" t="str">
        <f t="shared" si="8"/>
        <v/>
      </c>
    </row>
    <row r="541" spans="1:1" x14ac:dyDescent="0.25">
      <c r="A541" s="58" t="str">
        <f t="shared" si="8"/>
        <v/>
      </c>
    </row>
    <row r="542" spans="1:1" x14ac:dyDescent="0.25">
      <c r="A542" s="58" t="str">
        <f t="shared" si="8"/>
        <v/>
      </c>
    </row>
    <row r="543" spans="1:1" x14ac:dyDescent="0.25">
      <c r="A543" s="58" t="str">
        <f t="shared" si="8"/>
        <v/>
      </c>
    </row>
    <row r="544" spans="1:1" x14ac:dyDescent="0.25">
      <c r="A544" s="58" t="str">
        <f t="shared" si="8"/>
        <v/>
      </c>
    </row>
    <row r="545" spans="1:1" x14ac:dyDescent="0.25">
      <c r="A545" s="58" t="str">
        <f t="shared" si="8"/>
        <v/>
      </c>
    </row>
    <row r="546" spans="1:1" x14ac:dyDescent="0.25">
      <c r="A546" s="58" t="str">
        <f t="shared" si="8"/>
        <v/>
      </c>
    </row>
    <row r="547" spans="1:1" x14ac:dyDescent="0.25">
      <c r="A547" s="58" t="str">
        <f t="shared" si="8"/>
        <v/>
      </c>
    </row>
    <row r="548" spans="1:1" x14ac:dyDescent="0.25">
      <c r="A548" s="58" t="str">
        <f t="shared" si="8"/>
        <v/>
      </c>
    </row>
    <row r="549" spans="1:1" x14ac:dyDescent="0.25">
      <c r="A549" s="58" t="str">
        <f t="shared" si="8"/>
        <v/>
      </c>
    </row>
    <row r="550" spans="1:1" x14ac:dyDescent="0.25">
      <c r="A550" s="58" t="str">
        <f t="shared" si="8"/>
        <v/>
      </c>
    </row>
    <row r="551" spans="1:1" x14ac:dyDescent="0.25">
      <c r="A551" s="58" t="str">
        <f t="shared" si="8"/>
        <v/>
      </c>
    </row>
    <row r="552" spans="1:1" x14ac:dyDescent="0.25">
      <c r="A552" s="58" t="str">
        <f t="shared" si="8"/>
        <v/>
      </c>
    </row>
    <row r="553" spans="1:1" x14ac:dyDescent="0.25">
      <c r="A553" s="58" t="str">
        <f t="shared" si="8"/>
        <v/>
      </c>
    </row>
    <row r="554" spans="1:1" x14ac:dyDescent="0.25">
      <c r="A554" s="58" t="str">
        <f t="shared" si="8"/>
        <v/>
      </c>
    </row>
    <row r="555" spans="1:1" x14ac:dyDescent="0.25">
      <c r="A555" s="58" t="str">
        <f t="shared" si="8"/>
        <v/>
      </c>
    </row>
    <row r="556" spans="1:1" x14ac:dyDescent="0.25">
      <c r="A556" s="58" t="str">
        <f t="shared" si="8"/>
        <v/>
      </c>
    </row>
    <row r="557" spans="1:1" x14ac:dyDescent="0.25">
      <c r="A557" s="58" t="str">
        <f t="shared" si="8"/>
        <v/>
      </c>
    </row>
    <row r="558" spans="1:1" x14ac:dyDescent="0.25">
      <c r="A558" s="58" t="str">
        <f t="shared" si="8"/>
        <v/>
      </c>
    </row>
    <row r="559" spans="1:1" x14ac:dyDescent="0.25">
      <c r="A559" s="58" t="str">
        <f t="shared" si="8"/>
        <v/>
      </c>
    </row>
    <row r="560" spans="1:1" x14ac:dyDescent="0.25">
      <c r="A560" s="58" t="str">
        <f t="shared" si="8"/>
        <v/>
      </c>
    </row>
    <row r="561" spans="1:1" x14ac:dyDescent="0.25">
      <c r="A561" s="58" t="str">
        <f t="shared" si="8"/>
        <v/>
      </c>
    </row>
    <row r="562" spans="1:1" x14ac:dyDescent="0.25">
      <c r="A562" s="58" t="str">
        <f t="shared" si="8"/>
        <v/>
      </c>
    </row>
    <row r="563" spans="1:1" x14ac:dyDescent="0.25">
      <c r="A563" s="58" t="str">
        <f t="shared" si="8"/>
        <v/>
      </c>
    </row>
    <row r="564" spans="1:1" x14ac:dyDescent="0.25">
      <c r="A564" s="58" t="str">
        <f t="shared" si="8"/>
        <v/>
      </c>
    </row>
    <row r="565" spans="1:1" x14ac:dyDescent="0.25">
      <c r="A565" s="58" t="str">
        <f t="shared" si="8"/>
        <v/>
      </c>
    </row>
    <row r="566" spans="1:1" x14ac:dyDescent="0.25">
      <c r="A566" s="58" t="str">
        <f t="shared" si="8"/>
        <v/>
      </c>
    </row>
    <row r="567" spans="1:1" x14ac:dyDescent="0.25">
      <c r="A567" s="58" t="str">
        <f t="shared" si="8"/>
        <v/>
      </c>
    </row>
    <row r="568" spans="1:1" x14ac:dyDescent="0.25">
      <c r="A568" s="58" t="str">
        <f t="shared" si="8"/>
        <v/>
      </c>
    </row>
    <row r="569" spans="1:1" x14ac:dyDescent="0.25">
      <c r="A569" s="58" t="str">
        <f t="shared" si="8"/>
        <v/>
      </c>
    </row>
    <row r="570" spans="1:1" x14ac:dyDescent="0.25">
      <c r="A570" s="58" t="str">
        <f t="shared" si="8"/>
        <v/>
      </c>
    </row>
    <row r="571" spans="1:1" x14ac:dyDescent="0.25">
      <c r="A571" s="58" t="str">
        <f t="shared" si="8"/>
        <v/>
      </c>
    </row>
    <row r="572" spans="1:1" x14ac:dyDescent="0.25">
      <c r="A572" s="58" t="str">
        <f t="shared" si="8"/>
        <v/>
      </c>
    </row>
    <row r="573" spans="1:1" x14ac:dyDescent="0.25">
      <c r="A573" s="58" t="str">
        <f t="shared" si="8"/>
        <v/>
      </c>
    </row>
    <row r="574" spans="1:1" x14ac:dyDescent="0.25">
      <c r="A574" s="58" t="str">
        <f t="shared" si="8"/>
        <v/>
      </c>
    </row>
    <row r="575" spans="1:1" x14ac:dyDescent="0.25">
      <c r="A575" s="58" t="str">
        <f t="shared" si="8"/>
        <v/>
      </c>
    </row>
    <row r="576" spans="1:1" x14ac:dyDescent="0.25">
      <c r="A576" s="58" t="str">
        <f t="shared" si="8"/>
        <v/>
      </c>
    </row>
    <row r="577" spans="1:1" x14ac:dyDescent="0.25">
      <c r="A577" s="58" t="str">
        <f t="shared" si="8"/>
        <v/>
      </c>
    </row>
    <row r="578" spans="1:1" x14ac:dyDescent="0.25">
      <c r="A578" s="58" t="str">
        <f t="shared" si="8"/>
        <v/>
      </c>
    </row>
    <row r="579" spans="1:1" x14ac:dyDescent="0.25">
      <c r="A579" s="58" t="str">
        <f t="shared" ref="A579:A642" si="9">IF(B579="","","A"&amp;TEXT(ROW()-1,"000"))</f>
        <v/>
      </c>
    </row>
    <row r="580" spans="1:1" x14ac:dyDescent="0.25">
      <c r="A580" s="58" t="str">
        <f t="shared" si="9"/>
        <v/>
      </c>
    </row>
    <row r="581" spans="1:1" x14ac:dyDescent="0.25">
      <c r="A581" s="58" t="str">
        <f t="shared" si="9"/>
        <v/>
      </c>
    </row>
    <row r="582" spans="1:1" x14ac:dyDescent="0.25">
      <c r="A582" s="58" t="str">
        <f t="shared" si="9"/>
        <v/>
      </c>
    </row>
    <row r="583" spans="1:1" x14ac:dyDescent="0.25">
      <c r="A583" s="58" t="str">
        <f t="shared" si="9"/>
        <v/>
      </c>
    </row>
    <row r="584" spans="1:1" x14ac:dyDescent="0.25">
      <c r="A584" s="58" t="str">
        <f t="shared" si="9"/>
        <v/>
      </c>
    </row>
    <row r="585" spans="1:1" x14ac:dyDescent="0.25">
      <c r="A585" s="58" t="str">
        <f t="shared" si="9"/>
        <v/>
      </c>
    </row>
    <row r="586" spans="1:1" x14ac:dyDescent="0.25">
      <c r="A586" s="58" t="str">
        <f t="shared" si="9"/>
        <v/>
      </c>
    </row>
    <row r="587" spans="1:1" x14ac:dyDescent="0.25">
      <c r="A587" s="58" t="str">
        <f t="shared" si="9"/>
        <v/>
      </c>
    </row>
    <row r="588" spans="1:1" x14ac:dyDescent="0.25">
      <c r="A588" s="58" t="str">
        <f t="shared" si="9"/>
        <v/>
      </c>
    </row>
    <row r="589" spans="1:1" x14ac:dyDescent="0.25">
      <c r="A589" s="58" t="str">
        <f t="shared" si="9"/>
        <v/>
      </c>
    </row>
    <row r="590" spans="1:1" x14ac:dyDescent="0.25">
      <c r="A590" s="58" t="str">
        <f t="shared" si="9"/>
        <v/>
      </c>
    </row>
    <row r="591" spans="1:1" x14ac:dyDescent="0.25">
      <c r="A591" s="58" t="str">
        <f t="shared" si="9"/>
        <v/>
      </c>
    </row>
    <row r="592" spans="1:1" x14ac:dyDescent="0.25">
      <c r="A592" s="58" t="str">
        <f t="shared" si="9"/>
        <v/>
      </c>
    </row>
    <row r="593" spans="1:1" x14ac:dyDescent="0.25">
      <c r="A593" s="58" t="str">
        <f t="shared" si="9"/>
        <v/>
      </c>
    </row>
    <row r="594" spans="1:1" x14ac:dyDescent="0.25">
      <c r="A594" s="58" t="str">
        <f t="shared" si="9"/>
        <v/>
      </c>
    </row>
    <row r="595" spans="1:1" x14ac:dyDescent="0.25">
      <c r="A595" s="58" t="str">
        <f t="shared" si="9"/>
        <v/>
      </c>
    </row>
    <row r="596" spans="1:1" x14ac:dyDescent="0.25">
      <c r="A596" s="58" t="str">
        <f t="shared" si="9"/>
        <v/>
      </c>
    </row>
    <row r="597" spans="1:1" x14ac:dyDescent="0.25">
      <c r="A597" s="58" t="str">
        <f t="shared" si="9"/>
        <v/>
      </c>
    </row>
    <row r="598" spans="1:1" x14ac:dyDescent="0.25">
      <c r="A598" s="58" t="str">
        <f t="shared" si="9"/>
        <v/>
      </c>
    </row>
    <row r="599" spans="1:1" x14ac:dyDescent="0.25">
      <c r="A599" s="58" t="str">
        <f t="shared" si="9"/>
        <v/>
      </c>
    </row>
    <row r="600" spans="1:1" x14ac:dyDescent="0.25">
      <c r="A600" s="58" t="str">
        <f t="shared" si="9"/>
        <v/>
      </c>
    </row>
    <row r="601" spans="1:1" x14ac:dyDescent="0.25">
      <c r="A601" s="58" t="str">
        <f t="shared" si="9"/>
        <v/>
      </c>
    </row>
    <row r="602" spans="1:1" x14ac:dyDescent="0.25">
      <c r="A602" s="58" t="str">
        <f t="shared" si="9"/>
        <v/>
      </c>
    </row>
    <row r="603" spans="1:1" x14ac:dyDescent="0.25">
      <c r="A603" s="58" t="str">
        <f t="shared" si="9"/>
        <v/>
      </c>
    </row>
    <row r="604" spans="1:1" x14ac:dyDescent="0.25">
      <c r="A604" s="58" t="str">
        <f t="shared" si="9"/>
        <v/>
      </c>
    </row>
    <row r="605" spans="1:1" x14ac:dyDescent="0.25">
      <c r="A605" s="58" t="str">
        <f t="shared" si="9"/>
        <v/>
      </c>
    </row>
    <row r="606" spans="1:1" x14ac:dyDescent="0.25">
      <c r="A606" s="58" t="str">
        <f t="shared" si="9"/>
        <v/>
      </c>
    </row>
    <row r="607" spans="1:1" x14ac:dyDescent="0.25">
      <c r="A607" s="58" t="str">
        <f t="shared" si="9"/>
        <v/>
      </c>
    </row>
    <row r="608" spans="1:1" x14ac:dyDescent="0.25">
      <c r="A608" s="58" t="str">
        <f t="shared" si="9"/>
        <v/>
      </c>
    </row>
    <row r="609" spans="1:1" x14ac:dyDescent="0.25">
      <c r="A609" s="58" t="str">
        <f t="shared" si="9"/>
        <v/>
      </c>
    </row>
    <row r="610" spans="1:1" x14ac:dyDescent="0.25">
      <c r="A610" s="58" t="str">
        <f t="shared" si="9"/>
        <v/>
      </c>
    </row>
    <row r="611" spans="1:1" x14ac:dyDescent="0.25">
      <c r="A611" s="58" t="str">
        <f t="shared" si="9"/>
        <v/>
      </c>
    </row>
    <row r="612" spans="1:1" x14ac:dyDescent="0.25">
      <c r="A612" s="58" t="str">
        <f t="shared" si="9"/>
        <v/>
      </c>
    </row>
    <row r="613" spans="1:1" x14ac:dyDescent="0.25">
      <c r="A613" s="58" t="str">
        <f t="shared" si="9"/>
        <v/>
      </c>
    </row>
    <row r="614" spans="1:1" x14ac:dyDescent="0.25">
      <c r="A614" s="58" t="str">
        <f t="shared" si="9"/>
        <v/>
      </c>
    </row>
    <row r="615" spans="1:1" x14ac:dyDescent="0.25">
      <c r="A615" s="58" t="str">
        <f t="shared" si="9"/>
        <v/>
      </c>
    </row>
    <row r="616" spans="1:1" x14ac:dyDescent="0.25">
      <c r="A616" s="58" t="str">
        <f t="shared" si="9"/>
        <v/>
      </c>
    </row>
    <row r="617" spans="1:1" x14ac:dyDescent="0.25">
      <c r="A617" s="58" t="str">
        <f t="shared" si="9"/>
        <v/>
      </c>
    </row>
    <row r="618" spans="1:1" x14ac:dyDescent="0.25">
      <c r="A618" s="58" t="str">
        <f t="shared" si="9"/>
        <v/>
      </c>
    </row>
    <row r="619" spans="1:1" x14ac:dyDescent="0.25">
      <c r="A619" s="58" t="str">
        <f t="shared" si="9"/>
        <v/>
      </c>
    </row>
    <row r="620" spans="1:1" x14ac:dyDescent="0.25">
      <c r="A620" s="58" t="str">
        <f t="shared" si="9"/>
        <v/>
      </c>
    </row>
    <row r="621" spans="1:1" x14ac:dyDescent="0.25">
      <c r="A621" s="58" t="str">
        <f t="shared" si="9"/>
        <v/>
      </c>
    </row>
    <row r="622" spans="1:1" x14ac:dyDescent="0.25">
      <c r="A622" s="58" t="str">
        <f t="shared" si="9"/>
        <v/>
      </c>
    </row>
    <row r="623" spans="1:1" x14ac:dyDescent="0.25">
      <c r="A623" s="58" t="str">
        <f t="shared" si="9"/>
        <v/>
      </c>
    </row>
    <row r="624" spans="1:1" x14ac:dyDescent="0.25">
      <c r="A624" s="58" t="str">
        <f t="shared" si="9"/>
        <v/>
      </c>
    </row>
    <row r="625" spans="1:1" x14ac:dyDescent="0.25">
      <c r="A625" s="58" t="str">
        <f t="shared" si="9"/>
        <v/>
      </c>
    </row>
    <row r="626" spans="1:1" x14ac:dyDescent="0.25">
      <c r="A626" s="58" t="str">
        <f t="shared" si="9"/>
        <v/>
      </c>
    </row>
    <row r="627" spans="1:1" x14ac:dyDescent="0.25">
      <c r="A627" s="58" t="str">
        <f t="shared" si="9"/>
        <v/>
      </c>
    </row>
    <row r="628" spans="1:1" x14ac:dyDescent="0.25">
      <c r="A628" s="58" t="str">
        <f t="shared" si="9"/>
        <v/>
      </c>
    </row>
    <row r="629" spans="1:1" x14ac:dyDescent="0.25">
      <c r="A629" s="58" t="str">
        <f t="shared" si="9"/>
        <v/>
      </c>
    </row>
    <row r="630" spans="1:1" x14ac:dyDescent="0.25">
      <c r="A630" s="58" t="str">
        <f t="shared" si="9"/>
        <v/>
      </c>
    </row>
    <row r="631" spans="1:1" x14ac:dyDescent="0.25">
      <c r="A631" s="58" t="str">
        <f t="shared" si="9"/>
        <v/>
      </c>
    </row>
    <row r="632" spans="1:1" x14ac:dyDescent="0.25">
      <c r="A632" s="58" t="str">
        <f t="shared" si="9"/>
        <v/>
      </c>
    </row>
    <row r="633" spans="1:1" x14ac:dyDescent="0.25">
      <c r="A633" s="58" t="str">
        <f t="shared" si="9"/>
        <v/>
      </c>
    </row>
    <row r="634" spans="1:1" x14ac:dyDescent="0.25">
      <c r="A634" s="58" t="str">
        <f t="shared" si="9"/>
        <v/>
      </c>
    </row>
    <row r="635" spans="1:1" x14ac:dyDescent="0.25">
      <c r="A635" s="58" t="str">
        <f t="shared" si="9"/>
        <v/>
      </c>
    </row>
    <row r="636" spans="1:1" x14ac:dyDescent="0.25">
      <c r="A636" s="58" t="str">
        <f t="shared" si="9"/>
        <v/>
      </c>
    </row>
    <row r="637" spans="1:1" x14ac:dyDescent="0.25">
      <c r="A637" s="58" t="str">
        <f t="shared" si="9"/>
        <v/>
      </c>
    </row>
    <row r="638" spans="1:1" x14ac:dyDescent="0.25">
      <c r="A638" s="58" t="str">
        <f t="shared" si="9"/>
        <v/>
      </c>
    </row>
    <row r="639" spans="1:1" x14ac:dyDescent="0.25">
      <c r="A639" s="58" t="str">
        <f t="shared" si="9"/>
        <v/>
      </c>
    </row>
    <row r="640" spans="1:1" x14ac:dyDescent="0.25">
      <c r="A640" s="58" t="str">
        <f t="shared" si="9"/>
        <v/>
      </c>
    </row>
    <row r="641" spans="1:1" x14ac:dyDescent="0.25">
      <c r="A641" s="58" t="str">
        <f t="shared" si="9"/>
        <v/>
      </c>
    </row>
    <row r="642" spans="1:1" x14ac:dyDescent="0.25">
      <c r="A642" s="58" t="str">
        <f t="shared" si="9"/>
        <v/>
      </c>
    </row>
    <row r="643" spans="1:1" x14ac:dyDescent="0.25">
      <c r="A643" s="58" t="str">
        <f t="shared" ref="A643:A706" si="10">IF(B643="","","A"&amp;TEXT(ROW()-1,"000"))</f>
        <v/>
      </c>
    </row>
    <row r="644" spans="1:1" x14ac:dyDescent="0.25">
      <c r="A644" s="58" t="str">
        <f t="shared" si="10"/>
        <v/>
      </c>
    </row>
    <row r="645" spans="1:1" x14ac:dyDescent="0.25">
      <c r="A645" s="58" t="str">
        <f t="shared" si="10"/>
        <v/>
      </c>
    </row>
    <row r="646" spans="1:1" x14ac:dyDescent="0.25">
      <c r="A646" s="58" t="str">
        <f t="shared" si="10"/>
        <v/>
      </c>
    </row>
    <row r="647" spans="1:1" x14ac:dyDescent="0.25">
      <c r="A647" s="58" t="str">
        <f t="shared" si="10"/>
        <v/>
      </c>
    </row>
    <row r="648" spans="1:1" x14ac:dyDescent="0.25">
      <c r="A648" s="58" t="str">
        <f t="shared" si="10"/>
        <v/>
      </c>
    </row>
    <row r="649" spans="1:1" x14ac:dyDescent="0.25">
      <c r="A649" s="58" t="str">
        <f t="shared" si="10"/>
        <v/>
      </c>
    </row>
    <row r="650" spans="1:1" x14ac:dyDescent="0.25">
      <c r="A650" s="58" t="str">
        <f t="shared" si="10"/>
        <v/>
      </c>
    </row>
    <row r="651" spans="1:1" x14ac:dyDescent="0.25">
      <c r="A651" s="58" t="str">
        <f t="shared" si="10"/>
        <v/>
      </c>
    </row>
    <row r="652" spans="1:1" x14ac:dyDescent="0.25">
      <c r="A652" s="58" t="str">
        <f t="shared" si="10"/>
        <v/>
      </c>
    </row>
    <row r="653" spans="1:1" x14ac:dyDescent="0.25">
      <c r="A653" s="58" t="str">
        <f t="shared" si="10"/>
        <v/>
      </c>
    </row>
    <row r="654" spans="1:1" x14ac:dyDescent="0.25">
      <c r="A654" s="58" t="str">
        <f t="shared" si="10"/>
        <v/>
      </c>
    </row>
    <row r="655" spans="1:1" x14ac:dyDescent="0.25">
      <c r="A655" s="58" t="str">
        <f t="shared" si="10"/>
        <v/>
      </c>
    </row>
    <row r="656" spans="1:1" x14ac:dyDescent="0.25">
      <c r="A656" s="58" t="str">
        <f t="shared" si="10"/>
        <v/>
      </c>
    </row>
    <row r="657" spans="1:1" x14ac:dyDescent="0.25">
      <c r="A657" s="58" t="str">
        <f t="shared" si="10"/>
        <v/>
      </c>
    </row>
    <row r="658" spans="1:1" x14ac:dyDescent="0.25">
      <c r="A658" s="58" t="str">
        <f t="shared" si="10"/>
        <v/>
      </c>
    </row>
    <row r="659" spans="1:1" x14ac:dyDescent="0.25">
      <c r="A659" s="58" t="str">
        <f t="shared" si="10"/>
        <v/>
      </c>
    </row>
    <row r="660" spans="1:1" x14ac:dyDescent="0.25">
      <c r="A660" s="58" t="str">
        <f t="shared" si="10"/>
        <v/>
      </c>
    </row>
    <row r="661" spans="1:1" x14ac:dyDescent="0.25">
      <c r="A661" s="58" t="str">
        <f t="shared" si="10"/>
        <v/>
      </c>
    </row>
    <row r="662" spans="1:1" x14ac:dyDescent="0.25">
      <c r="A662" s="58" t="str">
        <f t="shared" si="10"/>
        <v/>
      </c>
    </row>
    <row r="663" spans="1:1" x14ac:dyDescent="0.25">
      <c r="A663" s="58" t="str">
        <f t="shared" si="10"/>
        <v/>
      </c>
    </row>
    <row r="664" spans="1:1" x14ac:dyDescent="0.25">
      <c r="A664" s="58" t="str">
        <f t="shared" si="10"/>
        <v/>
      </c>
    </row>
    <row r="665" spans="1:1" x14ac:dyDescent="0.25">
      <c r="A665" s="58" t="str">
        <f t="shared" si="10"/>
        <v/>
      </c>
    </row>
    <row r="666" spans="1:1" x14ac:dyDescent="0.25">
      <c r="A666" s="58" t="str">
        <f t="shared" si="10"/>
        <v/>
      </c>
    </row>
    <row r="667" spans="1:1" x14ac:dyDescent="0.25">
      <c r="A667" s="58" t="str">
        <f t="shared" si="10"/>
        <v/>
      </c>
    </row>
    <row r="668" spans="1:1" x14ac:dyDescent="0.25">
      <c r="A668" s="58" t="str">
        <f t="shared" si="10"/>
        <v/>
      </c>
    </row>
    <row r="669" spans="1:1" x14ac:dyDescent="0.25">
      <c r="A669" s="58" t="str">
        <f t="shared" si="10"/>
        <v/>
      </c>
    </row>
    <row r="670" spans="1:1" x14ac:dyDescent="0.25">
      <c r="A670" s="58" t="str">
        <f t="shared" si="10"/>
        <v/>
      </c>
    </row>
    <row r="671" spans="1:1" x14ac:dyDescent="0.25">
      <c r="A671" s="58" t="str">
        <f t="shared" si="10"/>
        <v/>
      </c>
    </row>
    <row r="672" spans="1:1" x14ac:dyDescent="0.25">
      <c r="A672" s="58" t="str">
        <f t="shared" si="10"/>
        <v/>
      </c>
    </row>
    <row r="673" spans="1:1" x14ac:dyDescent="0.25">
      <c r="A673" s="58" t="str">
        <f t="shared" si="10"/>
        <v/>
      </c>
    </row>
    <row r="674" spans="1:1" x14ac:dyDescent="0.25">
      <c r="A674" s="58" t="str">
        <f t="shared" si="10"/>
        <v/>
      </c>
    </row>
    <row r="675" spans="1:1" x14ac:dyDescent="0.25">
      <c r="A675" s="58" t="str">
        <f t="shared" si="10"/>
        <v/>
      </c>
    </row>
    <row r="676" spans="1:1" x14ac:dyDescent="0.25">
      <c r="A676" s="58" t="str">
        <f t="shared" si="10"/>
        <v/>
      </c>
    </row>
    <row r="677" spans="1:1" x14ac:dyDescent="0.25">
      <c r="A677" s="58" t="str">
        <f t="shared" si="10"/>
        <v/>
      </c>
    </row>
    <row r="678" spans="1:1" x14ac:dyDescent="0.25">
      <c r="A678" s="58" t="str">
        <f t="shared" si="10"/>
        <v/>
      </c>
    </row>
    <row r="679" spans="1:1" x14ac:dyDescent="0.25">
      <c r="A679" s="58" t="str">
        <f t="shared" si="10"/>
        <v/>
      </c>
    </row>
    <row r="680" spans="1:1" x14ac:dyDescent="0.25">
      <c r="A680" s="58" t="str">
        <f t="shared" si="10"/>
        <v/>
      </c>
    </row>
    <row r="681" spans="1:1" x14ac:dyDescent="0.25">
      <c r="A681" s="58" t="str">
        <f t="shared" si="10"/>
        <v/>
      </c>
    </row>
    <row r="682" spans="1:1" x14ac:dyDescent="0.25">
      <c r="A682" s="58" t="str">
        <f t="shared" si="10"/>
        <v/>
      </c>
    </row>
    <row r="683" spans="1:1" x14ac:dyDescent="0.25">
      <c r="A683" s="58" t="str">
        <f t="shared" si="10"/>
        <v/>
      </c>
    </row>
    <row r="684" spans="1:1" x14ac:dyDescent="0.25">
      <c r="A684" s="58" t="str">
        <f t="shared" si="10"/>
        <v/>
      </c>
    </row>
    <row r="685" spans="1:1" x14ac:dyDescent="0.25">
      <c r="A685" s="58" t="str">
        <f t="shared" si="10"/>
        <v/>
      </c>
    </row>
    <row r="686" spans="1:1" x14ac:dyDescent="0.25">
      <c r="A686" s="58" t="str">
        <f t="shared" si="10"/>
        <v/>
      </c>
    </row>
    <row r="687" spans="1:1" x14ac:dyDescent="0.25">
      <c r="A687" s="58" t="str">
        <f t="shared" si="10"/>
        <v/>
      </c>
    </row>
    <row r="688" spans="1:1" x14ac:dyDescent="0.25">
      <c r="A688" s="58" t="str">
        <f t="shared" si="10"/>
        <v/>
      </c>
    </row>
    <row r="689" spans="1:1" x14ac:dyDescent="0.25">
      <c r="A689" s="58" t="str">
        <f t="shared" si="10"/>
        <v/>
      </c>
    </row>
    <row r="690" spans="1:1" x14ac:dyDescent="0.25">
      <c r="A690" s="58" t="str">
        <f t="shared" si="10"/>
        <v/>
      </c>
    </row>
    <row r="691" spans="1:1" x14ac:dyDescent="0.25">
      <c r="A691" s="58" t="str">
        <f t="shared" si="10"/>
        <v/>
      </c>
    </row>
    <row r="692" spans="1:1" x14ac:dyDescent="0.25">
      <c r="A692" s="58" t="str">
        <f t="shared" si="10"/>
        <v/>
      </c>
    </row>
    <row r="693" spans="1:1" x14ac:dyDescent="0.25">
      <c r="A693" s="58" t="str">
        <f t="shared" si="10"/>
        <v/>
      </c>
    </row>
    <row r="694" spans="1:1" x14ac:dyDescent="0.25">
      <c r="A694" s="58" t="str">
        <f t="shared" si="10"/>
        <v/>
      </c>
    </row>
    <row r="695" spans="1:1" x14ac:dyDescent="0.25">
      <c r="A695" s="58" t="str">
        <f t="shared" si="10"/>
        <v/>
      </c>
    </row>
    <row r="696" spans="1:1" x14ac:dyDescent="0.25">
      <c r="A696" s="58" t="str">
        <f t="shared" si="10"/>
        <v/>
      </c>
    </row>
    <row r="697" spans="1:1" x14ac:dyDescent="0.25">
      <c r="A697" s="58" t="str">
        <f t="shared" si="10"/>
        <v/>
      </c>
    </row>
    <row r="698" spans="1:1" x14ac:dyDescent="0.25">
      <c r="A698" s="58" t="str">
        <f t="shared" si="10"/>
        <v/>
      </c>
    </row>
    <row r="699" spans="1:1" x14ac:dyDescent="0.25">
      <c r="A699" s="58" t="str">
        <f t="shared" si="10"/>
        <v/>
      </c>
    </row>
    <row r="700" spans="1:1" x14ac:dyDescent="0.25">
      <c r="A700" s="58" t="str">
        <f t="shared" si="10"/>
        <v/>
      </c>
    </row>
    <row r="701" spans="1:1" x14ac:dyDescent="0.25">
      <c r="A701" s="58" t="str">
        <f t="shared" si="10"/>
        <v/>
      </c>
    </row>
    <row r="702" spans="1:1" x14ac:dyDescent="0.25">
      <c r="A702" s="58" t="str">
        <f t="shared" si="10"/>
        <v/>
      </c>
    </row>
    <row r="703" spans="1:1" x14ac:dyDescent="0.25">
      <c r="A703" s="58" t="str">
        <f t="shared" si="10"/>
        <v/>
      </c>
    </row>
    <row r="704" spans="1:1" x14ac:dyDescent="0.25">
      <c r="A704" s="58" t="str">
        <f t="shared" si="10"/>
        <v/>
      </c>
    </row>
    <row r="705" spans="1:1" x14ac:dyDescent="0.25">
      <c r="A705" s="58" t="str">
        <f t="shared" si="10"/>
        <v/>
      </c>
    </row>
    <row r="706" spans="1:1" x14ac:dyDescent="0.25">
      <c r="A706" s="58" t="str">
        <f t="shared" si="10"/>
        <v/>
      </c>
    </row>
    <row r="707" spans="1:1" x14ac:dyDescent="0.25">
      <c r="A707" s="58" t="str">
        <f t="shared" ref="A707:A770" si="11">IF(B707="","","A"&amp;TEXT(ROW()-1,"000"))</f>
        <v/>
      </c>
    </row>
    <row r="708" spans="1:1" x14ac:dyDescent="0.25">
      <c r="A708" s="58" t="str">
        <f t="shared" si="11"/>
        <v/>
      </c>
    </row>
    <row r="709" spans="1:1" x14ac:dyDescent="0.25">
      <c r="A709" s="58" t="str">
        <f t="shared" si="11"/>
        <v/>
      </c>
    </row>
    <row r="710" spans="1:1" x14ac:dyDescent="0.25">
      <c r="A710" s="58" t="str">
        <f t="shared" si="11"/>
        <v/>
      </c>
    </row>
    <row r="711" spans="1:1" x14ac:dyDescent="0.25">
      <c r="A711" s="58" t="str">
        <f t="shared" si="11"/>
        <v/>
      </c>
    </row>
    <row r="712" spans="1:1" x14ac:dyDescent="0.25">
      <c r="A712" s="58" t="str">
        <f t="shared" si="11"/>
        <v/>
      </c>
    </row>
    <row r="713" spans="1:1" x14ac:dyDescent="0.25">
      <c r="A713" s="58" t="str">
        <f t="shared" si="11"/>
        <v/>
      </c>
    </row>
    <row r="714" spans="1:1" x14ac:dyDescent="0.25">
      <c r="A714" s="58" t="str">
        <f t="shared" si="11"/>
        <v/>
      </c>
    </row>
    <row r="715" spans="1:1" x14ac:dyDescent="0.25">
      <c r="A715" s="58" t="str">
        <f t="shared" si="11"/>
        <v/>
      </c>
    </row>
    <row r="716" spans="1:1" x14ac:dyDescent="0.25">
      <c r="A716" s="58" t="str">
        <f t="shared" si="11"/>
        <v/>
      </c>
    </row>
    <row r="717" spans="1:1" x14ac:dyDescent="0.25">
      <c r="A717" s="58" t="str">
        <f t="shared" si="11"/>
        <v/>
      </c>
    </row>
    <row r="718" spans="1:1" x14ac:dyDescent="0.25">
      <c r="A718" s="58" t="str">
        <f t="shared" si="11"/>
        <v/>
      </c>
    </row>
    <row r="719" spans="1:1" x14ac:dyDescent="0.25">
      <c r="A719" s="58" t="str">
        <f t="shared" si="11"/>
        <v/>
      </c>
    </row>
    <row r="720" spans="1:1" x14ac:dyDescent="0.25">
      <c r="A720" s="58" t="str">
        <f t="shared" si="11"/>
        <v/>
      </c>
    </row>
    <row r="721" spans="1:1" x14ac:dyDescent="0.25">
      <c r="A721" s="58" t="str">
        <f t="shared" si="11"/>
        <v/>
      </c>
    </row>
    <row r="722" spans="1:1" x14ac:dyDescent="0.25">
      <c r="A722" s="58" t="str">
        <f t="shared" si="11"/>
        <v/>
      </c>
    </row>
    <row r="723" spans="1:1" x14ac:dyDescent="0.25">
      <c r="A723" s="58" t="str">
        <f t="shared" si="11"/>
        <v/>
      </c>
    </row>
    <row r="724" spans="1:1" x14ac:dyDescent="0.25">
      <c r="A724" s="58" t="str">
        <f t="shared" si="11"/>
        <v/>
      </c>
    </row>
    <row r="725" spans="1:1" x14ac:dyDescent="0.25">
      <c r="A725" s="58" t="str">
        <f t="shared" si="11"/>
        <v/>
      </c>
    </row>
    <row r="726" spans="1:1" x14ac:dyDescent="0.25">
      <c r="A726" s="58" t="str">
        <f t="shared" si="11"/>
        <v/>
      </c>
    </row>
    <row r="727" spans="1:1" x14ac:dyDescent="0.25">
      <c r="A727" s="58" t="str">
        <f t="shared" si="11"/>
        <v/>
      </c>
    </row>
    <row r="728" spans="1:1" x14ac:dyDescent="0.25">
      <c r="A728" s="58" t="str">
        <f t="shared" si="11"/>
        <v/>
      </c>
    </row>
    <row r="729" spans="1:1" x14ac:dyDescent="0.25">
      <c r="A729" s="58" t="str">
        <f t="shared" si="11"/>
        <v/>
      </c>
    </row>
    <row r="730" spans="1:1" x14ac:dyDescent="0.25">
      <c r="A730" s="58" t="str">
        <f t="shared" si="11"/>
        <v/>
      </c>
    </row>
    <row r="731" spans="1:1" x14ac:dyDescent="0.25">
      <c r="A731" s="58" t="str">
        <f t="shared" si="11"/>
        <v/>
      </c>
    </row>
    <row r="732" spans="1:1" x14ac:dyDescent="0.25">
      <c r="A732" s="58" t="str">
        <f t="shared" si="11"/>
        <v/>
      </c>
    </row>
    <row r="733" spans="1:1" x14ac:dyDescent="0.25">
      <c r="A733" s="58" t="str">
        <f t="shared" si="11"/>
        <v/>
      </c>
    </row>
    <row r="734" spans="1:1" x14ac:dyDescent="0.25">
      <c r="A734" s="58" t="str">
        <f t="shared" si="11"/>
        <v/>
      </c>
    </row>
    <row r="735" spans="1:1" x14ac:dyDescent="0.25">
      <c r="A735" s="58" t="str">
        <f t="shared" si="11"/>
        <v/>
      </c>
    </row>
    <row r="736" spans="1:1" x14ac:dyDescent="0.25">
      <c r="A736" s="58" t="str">
        <f t="shared" si="11"/>
        <v/>
      </c>
    </row>
    <row r="737" spans="1:1" x14ac:dyDescent="0.25">
      <c r="A737" s="58" t="str">
        <f t="shared" si="11"/>
        <v/>
      </c>
    </row>
    <row r="738" spans="1:1" x14ac:dyDescent="0.25">
      <c r="A738" s="58" t="str">
        <f t="shared" si="11"/>
        <v/>
      </c>
    </row>
    <row r="739" spans="1:1" x14ac:dyDescent="0.25">
      <c r="A739" s="58" t="str">
        <f t="shared" si="11"/>
        <v/>
      </c>
    </row>
    <row r="740" spans="1:1" x14ac:dyDescent="0.25">
      <c r="A740" s="58" t="str">
        <f t="shared" si="11"/>
        <v/>
      </c>
    </row>
    <row r="741" spans="1:1" x14ac:dyDescent="0.25">
      <c r="A741" s="58" t="str">
        <f t="shared" si="11"/>
        <v/>
      </c>
    </row>
    <row r="742" spans="1:1" x14ac:dyDescent="0.25">
      <c r="A742" s="58" t="str">
        <f t="shared" si="11"/>
        <v/>
      </c>
    </row>
    <row r="743" spans="1:1" x14ac:dyDescent="0.25">
      <c r="A743" s="58" t="str">
        <f t="shared" si="11"/>
        <v/>
      </c>
    </row>
    <row r="744" spans="1:1" x14ac:dyDescent="0.25">
      <c r="A744" s="58" t="str">
        <f t="shared" si="11"/>
        <v/>
      </c>
    </row>
    <row r="745" spans="1:1" x14ac:dyDescent="0.25">
      <c r="A745" s="58" t="str">
        <f t="shared" si="11"/>
        <v/>
      </c>
    </row>
    <row r="746" spans="1:1" x14ac:dyDescent="0.25">
      <c r="A746" s="58" t="str">
        <f t="shared" si="11"/>
        <v/>
      </c>
    </row>
    <row r="747" spans="1:1" x14ac:dyDescent="0.25">
      <c r="A747" s="58" t="str">
        <f t="shared" si="11"/>
        <v/>
      </c>
    </row>
    <row r="748" spans="1:1" x14ac:dyDescent="0.25">
      <c r="A748" s="58" t="str">
        <f t="shared" si="11"/>
        <v/>
      </c>
    </row>
    <row r="749" spans="1:1" x14ac:dyDescent="0.25">
      <c r="A749" s="58" t="str">
        <f t="shared" si="11"/>
        <v/>
      </c>
    </row>
    <row r="750" spans="1:1" x14ac:dyDescent="0.25">
      <c r="A750" s="58" t="str">
        <f t="shared" si="11"/>
        <v/>
      </c>
    </row>
    <row r="751" spans="1:1" x14ac:dyDescent="0.25">
      <c r="A751" s="58" t="str">
        <f t="shared" si="11"/>
        <v/>
      </c>
    </row>
    <row r="752" spans="1:1" x14ac:dyDescent="0.25">
      <c r="A752" s="58" t="str">
        <f t="shared" si="11"/>
        <v/>
      </c>
    </row>
    <row r="753" spans="1:1" x14ac:dyDescent="0.25">
      <c r="A753" s="58" t="str">
        <f t="shared" si="11"/>
        <v/>
      </c>
    </row>
    <row r="754" spans="1:1" x14ac:dyDescent="0.25">
      <c r="A754" s="58" t="str">
        <f t="shared" si="11"/>
        <v/>
      </c>
    </row>
    <row r="755" spans="1:1" x14ac:dyDescent="0.25">
      <c r="A755" s="58" t="str">
        <f t="shared" si="11"/>
        <v/>
      </c>
    </row>
    <row r="756" spans="1:1" x14ac:dyDescent="0.25">
      <c r="A756" s="58" t="str">
        <f t="shared" si="11"/>
        <v/>
      </c>
    </row>
    <row r="757" spans="1:1" x14ac:dyDescent="0.25">
      <c r="A757" s="58" t="str">
        <f t="shared" si="11"/>
        <v/>
      </c>
    </row>
    <row r="758" spans="1:1" x14ac:dyDescent="0.25">
      <c r="A758" s="58" t="str">
        <f t="shared" si="11"/>
        <v/>
      </c>
    </row>
    <row r="759" spans="1:1" x14ac:dyDescent="0.25">
      <c r="A759" s="58" t="str">
        <f t="shared" si="11"/>
        <v/>
      </c>
    </row>
    <row r="760" spans="1:1" x14ac:dyDescent="0.25">
      <c r="A760" s="58" t="str">
        <f t="shared" si="11"/>
        <v/>
      </c>
    </row>
    <row r="761" spans="1:1" x14ac:dyDescent="0.25">
      <c r="A761" s="58" t="str">
        <f t="shared" si="11"/>
        <v/>
      </c>
    </row>
    <row r="762" spans="1:1" x14ac:dyDescent="0.25">
      <c r="A762" s="58" t="str">
        <f t="shared" si="11"/>
        <v/>
      </c>
    </row>
    <row r="763" spans="1:1" x14ac:dyDescent="0.25">
      <c r="A763" s="58" t="str">
        <f t="shared" si="11"/>
        <v/>
      </c>
    </row>
    <row r="764" spans="1:1" x14ac:dyDescent="0.25">
      <c r="A764" s="58" t="str">
        <f t="shared" si="11"/>
        <v/>
      </c>
    </row>
    <row r="765" spans="1:1" x14ac:dyDescent="0.25">
      <c r="A765" s="58" t="str">
        <f t="shared" si="11"/>
        <v/>
      </c>
    </row>
    <row r="766" spans="1:1" x14ac:dyDescent="0.25">
      <c r="A766" s="58" t="str">
        <f t="shared" si="11"/>
        <v/>
      </c>
    </row>
    <row r="767" spans="1:1" x14ac:dyDescent="0.25">
      <c r="A767" s="58" t="str">
        <f t="shared" si="11"/>
        <v/>
      </c>
    </row>
    <row r="768" spans="1:1" x14ac:dyDescent="0.25">
      <c r="A768" s="58" t="str">
        <f t="shared" si="11"/>
        <v/>
      </c>
    </row>
    <row r="769" spans="1:1" x14ac:dyDescent="0.25">
      <c r="A769" s="58" t="str">
        <f t="shared" si="11"/>
        <v/>
      </c>
    </row>
    <row r="770" spans="1:1" x14ac:dyDescent="0.25">
      <c r="A770" s="58" t="str">
        <f t="shared" si="11"/>
        <v/>
      </c>
    </row>
    <row r="771" spans="1:1" x14ac:dyDescent="0.25">
      <c r="A771" s="58" t="str">
        <f t="shared" ref="A771:A834" si="12">IF(B771="","","A"&amp;TEXT(ROW()-1,"000"))</f>
        <v/>
      </c>
    </row>
    <row r="772" spans="1:1" x14ac:dyDescent="0.25">
      <c r="A772" s="58" t="str">
        <f t="shared" si="12"/>
        <v/>
      </c>
    </row>
    <row r="773" spans="1:1" x14ac:dyDescent="0.25">
      <c r="A773" s="58" t="str">
        <f t="shared" si="12"/>
        <v/>
      </c>
    </row>
    <row r="774" spans="1:1" x14ac:dyDescent="0.25">
      <c r="A774" s="58" t="str">
        <f t="shared" si="12"/>
        <v/>
      </c>
    </row>
    <row r="775" spans="1:1" x14ac:dyDescent="0.25">
      <c r="A775" s="58" t="str">
        <f t="shared" si="12"/>
        <v/>
      </c>
    </row>
    <row r="776" spans="1:1" x14ac:dyDescent="0.25">
      <c r="A776" s="58" t="str">
        <f t="shared" si="12"/>
        <v/>
      </c>
    </row>
    <row r="777" spans="1:1" x14ac:dyDescent="0.25">
      <c r="A777" s="58" t="str">
        <f t="shared" si="12"/>
        <v/>
      </c>
    </row>
    <row r="778" spans="1:1" x14ac:dyDescent="0.25">
      <c r="A778" s="58" t="str">
        <f t="shared" si="12"/>
        <v/>
      </c>
    </row>
    <row r="779" spans="1:1" x14ac:dyDescent="0.25">
      <c r="A779" s="58" t="str">
        <f t="shared" si="12"/>
        <v/>
      </c>
    </row>
    <row r="780" spans="1:1" x14ac:dyDescent="0.25">
      <c r="A780" s="58" t="str">
        <f t="shared" si="12"/>
        <v/>
      </c>
    </row>
    <row r="781" spans="1:1" x14ac:dyDescent="0.25">
      <c r="A781" s="58" t="str">
        <f t="shared" si="12"/>
        <v/>
      </c>
    </row>
    <row r="782" spans="1:1" x14ac:dyDescent="0.25">
      <c r="A782" s="58" t="str">
        <f t="shared" si="12"/>
        <v/>
      </c>
    </row>
    <row r="783" spans="1:1" x14ac:dyDescent="0.25">
      <c r="A783" s="58" t="str">
        <f t="shared" si="12"/>
        <v/>
      </c>
    </row>
    <row r="784" spans="1:1" x14ac:dyDescent="0.25">
      <c r="A784" s="58" t="str">
        <f t="shared" si="12"/>
        <v/>
      </c>
    </row>
    <row r="785" spans="1:1" x14ac:dyDescent="0.25">
      <c r="A785" s="58" t="str">
        <f t="shared" si="12"/>
        <v/>
      </c>
    </row>
    <row r="786" spans="1:1" x14ac:dyDescent="0.25">
      <c r="A786" s="58" t="str">
        <f t="shared" si="12"/>
        <v/>
      </c>
    </row>
    <row r="787" spans="1:1" x14ac:dyDescent="0.25">
      <c r="A787" s="58" t="str">
        <f t="shared" si="12"/>
        <v/>
      </c>
    </row>
    <row r="788" spans="1:1" x14ac:dyDescent="0.25">
      <c r="A788" s="58" t="str">
        <f t="shared" si="12"/>
        <v/>
      </c>
    </row>
    <row r="789" spans="1:1" x14ac:dyDescent="0.25">
      <c r="A789" s="58" t="str">
        <f t="shared" si="12"/>
        <v/>
      </c>
    </row>
    <row r="790" spans="1:1" x14ac:dyDescent="0.25">
      <c r="A790" s="58" t="str">
        <f t="shared" si="12"/>
        <v/>
      </c>
    </row>
    <row r="791" spans="1:1" x14ac:dyDescent="0.25">
      <c r="A791" s="58" t="str">
        <f t="shared" si="12"/>
        <v/>
      </c>
    </row>
    <row r="792" spans="1:1" x14ac:dyDescent="0.25">
      <c r="A792" s="58" t="str">
        <f t="shared" si="12"/>
        <v/>
      </c>
    </row>
    <row r="793" spans="1:1" x14ac:dyDescent="0.25">
      <c r="A793" s="58" t="str">
        <f t="shared" si="12"/>
        <v/>
      </c>
    </row>
    <row r="794" spans="1:1" x14ac:dyDescent="0.25">
      <c r="A794" s="58" t="str">
        <f t="shared" si="12"/>
        <v/>
      </c>
    </row>
    <row r="795" spans="1:1" x14ac:dyDescent="0.25">
      <c r="A795" s="58" t="str">
        <f t="shared" si="12"/>
        <v/>
      </c>
    </row>
    <row r="796" spans="1:1" x14ac:dyDescent="0.25">
      <c r="A796" s="58" t="str">
        <f t="shared" si="12"/>
        <v/>
      </c>
    </row>
    <row r="797" spans="1:1" x14ac:dyDescent="0.25">
      <c r="A797" s="58" t="str">
        <f t="shared" si="12"/>
        <v/>
      </c>
    </row>
    <row r="798" spans="1:1" x14ac:dyDescent="0.25">
      <c r="A798" s="58" t="str">
        <f t="shared" si="12"/>
        <v/>
      </c>
    </row>
    <row r="799" spans="1:1" x14ac:dyDescent="0.25">
      <c r="A799" s="58" t="str">
        <f t="shared" si="12"/>
        <v/>
      </c>
    </row>
    <row r="800" spans="1:1" x14ac:dyDescent="0.25">
      <c r="A800" s="58" t="str">
        <f t="shared" si="12"/>
        <v/>
      </c>
    </row>
    <row r="801" spans="1:1" x14ac:dyDescent="0.25">
      <c r="A801" s="58" t="str">
        <f t="shared" si="12"/>
        <v/>
      </c>
    </row>
    <row r="802" spans="1:1" x14ac:dyDescent="0.25">
      <c r="A802" s="58" t="str">
        <f t="shared" si="12"/>
        <v/>
      </c>
    </row>
    <row r="803" spans="1:1" x14ac:dyDescent="0.25">
      <c r="A803" s="58" t="str">
        <f t="shared" si="12"/>
        <v/>
      </c>
    </row>
    <row r="804" spans="1:1" x14ac:dyDescent="0.25">
      <c r="A804" s="58" t="str">
        <f t="shared" si="12"/>
        <v/>
      </c>
    </row>
    <row r="805" spans="1:1" x14ac:dyDescent="0.25">
      <c r="A805" s="58" t="str">
        <f t="shared" si="12"/>
        <v/>
      </c>
    </row>
    <row r="806" spans="1:1" x14ac:dyDescent="0.25">
      <c r="A806" s="58" t="str">
        <f t="shared" si="12"/>
        <v/>
      </c>
    </row>
    <row r="807" spans="1:1" x14ac:dyDescent="0.25">
      <c r="A807" s="58" t="str">
        <f t="shared" si="12"/>
        <v/>
      </c>
    </row>
    <row r="808" spans="1:1" x14ac:dyDescent="0.25">
      <c r="A808" s="58" t="str">
        <f t="shared" si="12"/>
        <v/>
      </c>
    </row>
    <row r="809" spans="1:1" x14ac:dyDescent="0.25">
      <c r="A809" s="58" t="str">
        <f t="shared" si="12"/>
        <v/>
      </c>
    </row>
    <row r="810" spans="1:1" x14ac:dyDescent="0.25">
      <c r="A810" s="58" t="str">
        <f t="shared" si="12"/>
        <v/>
      </c>
    </row>
    <row r="811" spans="1:1" x14ac:dyDescent="0.25">
      <c r="A811" s="58" t="str">
        <f t="shared" si="12"/>
        <v/>
      </c>
    </row>
    <row r="812" spans="1:1" x14ac:dyDescent="0.25">
      <c r="A812" s="58" t="str">
        <f t="shared" si="12"/>
        <v/>
      </c>
    </row>
    <row r="813" spans="1:1" x14ac:dyDescent="0.25">
      <c r="A813" s="58" t="str">
        <f t="shared" si="12"/>
        <v/>
      </c>
    </row>
    <row r="814" spans="1:1" x14ac:dyDescent="0.25">
      <c r="A814" s="58" t="str">
        <f t="shared" si="12"/>
        <v/>
      </c>
    </row>
    <row r="815" spans="1:1" x14ac:dyDescent="0.25">
      <c r="A815" s="58" t="str">
        <f t="shared" si="12"/>
        <v/>
      </c>
    </row>
    <row r="816" spans="1:1" x14ac:dyDescent="0.25">
      <c r="A816" s="58" t="str">
        <f t="shared" si="12"/>
        <v/>
      </c>
    </row>
    <row r="817" spans="1:1" x14ac:dyDescent="0.25">
      <c r="A817" s="58" t="str">
        <f t="shared" si="12"/>
        <v/>
      </c>
    </row>
    <row r="818" spans="1:1" x14ac:dyDescent="0.25">
      <c r="A818" s="58" t="str">
        <f t="shared" si="12"/>
        <v/>
      </c>
    </row>
    <row r="819" spans="1:1" x14ac:dyDescent="0.25">
      <c r="A819" s="58" t="str">
        <f t="shared" si="12"/>
        <v/>
      </c>
    </row>
    <row r="820" spans="1:1" x14ac:dyDescent="0.25">
      <c r="A820" s="58" t="str">
        <f t="shared" si="12"/>
        <v/>
      </c>
    </row>
    <row r="821" spans="1:1" x14ac:dyDescent="0.25">
      <c r="A821" s="58" t="str">
        <f t="shared" si="12"/>
        <v/>
      </c>
    </row>
    <row r="822" spans="1:1" x14ac:dyDescent="0.25">
      <c r="A822" s="58" t="str">
        <f t="shared" si="12"/>
        <v/>
      </c>
    </row>
    <row r="823" spans="1:1" x14ac:dyDescent="0.25">
      <c r="A823" s="58" t="str">
        <f t="shared" si="12"/>
        <v/>
      </c>
    </row>
    <row r="824" spans="1:1" x14ac:dyDescent="0.25">
      <c r="A824" s="58" t="str">
        <f t="shared" si="12"/>
        <v/>
      </c>
    </row>
    <row r="825" spans="1:1" x14ac:dyDescent="0.25">
      <c r="A825" s="58" t="str">
        <f t="shared" si="12"/>
        <v/>
      </c>
    </row>
    <row r="826" spans="1:1" x14ac:dyDescent="0.25">
      <c r="A826" s="58" t="str">
        <f t="shared" si="12"/>
        <v/>
      </c>
    </row>
    <row r="827" spans="1:1" x14ac:dyDescent="0.25">
      <c r="A827" s="58" t="str">
        <f t="shared" si="12"/>
        <v/>
      </c>
    </row>
    <row r="828" spans="1:1" x14ac:dyDescent="0.25">
      <c r="A828" s="58" t="str">
        <f t="shared" si="12"/>
        <v/>
      </c>
    </row>
    <row r="829" spans="1:1" x14ac:dyDescent="0.25">
      <c r="A829" s="58" t="str">
        <f t="shared" si="12"/>
        <v/>
      </c>
    </row>
    <row r="830" spans="1:1" x14ac:dyDescent="0.25">
      <c r="A830" s="58" t="str">
        <f t="shared" si="12"/>
        <v/>
      </c>
    </row>
    <row r="831" spans="1:1" x14ac:dyDescent="0.25">
      <c r="A831" s="58" t="str">
        <f t="shared" si="12"/>
        <v/>
      </c>
    </row>
    <row r="832" spans="1:1" x14ac:dyDescent="0.25">
      <c r="A832" s="58" t="str">
        <f t="shared" si="12"/>
        <v/>
      </c>
    </row>
    <row r="833" spans="1:1" x14ac:dyDescent="0.25">
      <c r="A833" s="58" t="str">
        <f t="shared" si="12"/>
        <v/>
      </c>
    </row>
    <row r="834" spans="1:1" x14ac:dyDescent="0.25">
      <c r="A834" s="58" t="str">
        <f t="shared" si="12"/>
        <v/>
      </c>
    </row>
    <row r="835" spans="1:1" x14ac:dyDescent="0.25">
      <c r="A835" s="58" t="str">
        <f t="shared" ref="A835:A898" si="13">IF(B835="","","A"&amp;TEXT(ROW()-1,"000"))</f>
        <v/>
      </c>
    </row>
    <row r="836" spans="1:1" x14ac:dyDescent="0.25">
      <c r="A836" s="58" t="str">
        <f t="shared" si="13"/>
        <v/>
      </c>
    </row>
    <row r="837" spans="1:1" x14ac:dyDescent="0.25">
      <c r="A837" s="58" t="str">
        <f t="shared" si="13"/>
        <v/>
      </c>
    </row>
    <row r="838" spans="1:1" x14ac:dyDescent="0.25">
      <c r="A838" s="58" t="str">
        <f t="shared" si="13"/>
        <v/>
      </c>
    </row>
    <row r="839" spans="1:1" x14ac:dyDescent="0.25">
      <c r="A839" s="58" t="str">
        <f t="shared" si="13"/>
        <v/>
      </c>
    </row>
    <row r="840" spans="1:1" x14ac:dyDescent="0.25">
      <c r="A840" s="58" t="str">
        <f t="shared" si="13"/>
        <v/>
      </c>
    </row>
    <row r="841" spans="1:1" x14ac:dyDescent="0.25">
      <c r="A841" s="58" t="str">
        <f t="shared" si="13"/>
        <v/>
      </c>
    </row>
    <row r="842" spans="1:1" x14ac:dyDescent="0.25">
      <c r="A842" s="58" t="str">
        <f t="shared" si="13"/>
        <v/>
      </c>
    </row>
    <row r="843" spans="1:1" x14ac:dyDescent="0.25">
      <c r="A843" s="58" t="str">
        <f t="shared" si="13"/>
        <v/>
      </c>
    </row>
    <row r="844" spans="1:1" x14ac:dyDescent="0.25">
      <c r="A844" s="58" t="str">
        <f t="shared" si="13"/>
        <v/>
      </c>
    </row>
    <row r="845" spans="1:1" x14ac:dyDescent="0.25">
      <c r="A845" s="58" t="str">
        <f t="shared" si="13"/>
        <v/>
      </c>
    </row>
    <row r="846" spans="1:1" x14ac:dyDescent="0.25">
      <c r="A846" s="58" t="str">
        <f t="shared" si="13"/>
        <v/>
      </c>
    </row>
    <row r="847" spans="1:1" x14ac:dyDescent="0.25">
      <c r="A847" s="58" t="str">
        <f t="shared" si="13"/>
        <v/>
      </c>
    </row>
    <row r="848" spans="1:1" x14ac:dyDescent="0.25">
      <c r="A848" s="58" t="str">
        <f t="shared" si="13"/>
        <v/>
      </c>
    </row>
    <row r="849" spans="1:1" x14ac:dyDescent="0.25">
      <c r="A849" s="58" t="str">
        <f t="shared" si="13"/>
        <v/>
      </c>
    </row>
    <row r="850" spans="1:1" x14ac:dyDescent="0.25">
      <c r="A850" s="58" t="str">
        <f t="shared" si="13"/>
        <v/>
      </c>
    </row>
    <row r="851" spans="1:1" x14ac:dyDescent="0.25">
      <c r="A851" s="58" t="str">
        <f t="shared" si="13"/>
        <v/>
      </c>
    </row>
    <row r="852" spans="1:1" x14ac:dyDescent="0.25">
      <c r="A852" s="58" t="str">
        <f t="shared" si="13"/>
        <v/>
      </c>
    </row>
    <row r="853" spans="1:1" x14ac:dyDescent="0.25">
      <c r="A853" s="58" t="str">
        <f t="shared" si="13"/>
        <v/>
      </c>
    </row>
    <row r="854" spans="1:1" x14ac:dyDescent="0.25">
      <c r="A854" s="58" t="str">
        <f t="shared" si="13"/>
        <v/>
      </c>
    </row>
    <row r="855" spans="1:1" x14ac:dyDescent="0.25">
      <c r="A855" s="58" t="str">
        <f t="shared" si="13"/>
        <v/>
      </c>
    </row>
    <row r="856" spans="1:1" x14ac:dyDescent="0.25">
      <c r="A856" s="58" t="str">
        <f t="shared" si="13"/>
        <v/>
      </c>
    </row>
    <row r="857" spans="1:1" x14ac:dyDescent="0.25">
      <c r="A857" s="58" t="str">
        <f t="shared" si="13"/>
        <v/>
      </c>
    </row>
    <row r="858" spans="1:1" x14ac:dyDescent="0.25">
      <c r="A858" s="58" t="str">
        <f t="shared" si="13"/>
        <v/>
      </c>
    </row>
    <row r="859" spans="1:1" x14ac:dyDescent="0.25">
      <c r="A859" s="58" t="str">
        <f t="shared" si="13"/>
        <v/>
      </c>
    </row>
    <row r="860" spans="1:1" x14ac:dyDescent="0.25">
      <c r="A860" s="58" t="str">
        <f t="shared" si="13"/>
        <v/>
      </c>
    </row>
    <row r="861" spans="1:1" x14ac:dyDescent="0.25">
      <c r="A861" s="58" t="str">
        <f t="shared" si="13"/>
        <v/>
      </c>
    </row>
    <row r="862" spans="1:1" x14ac:dyDescent="0.25">
      <c r="A862" s="58" t="str">
        <f t="shared" si="13"/>
        <v/>
      </c>
    </row>
    <row r="863" spans="1:1" x14ac:dyDescent="0.25">
      <c r="A863" s="58" t="str">
        <f t="shared" si="13"/>
        <v/>
      </c>
    </row>
    <row r="864" spans="1:1" x14ac:dyDescent="0.25">
      <c r="A864" s="58" t="str">
        <f t="shared" si="13"/>
        <v/>
      </c>
    </row>
    <row r="865" spans="1:1" x14ac:dyDescent="0.25">
      <c r="A865" s="58" t="str">
        <f t="shared" si="13"/>
        <v/>
      </c>
    </row>
    <row r="866" spans="1:1" x14ac:dyDescent="0.25">
      <c r="A866" s="58" t="str">
        <f t="shared" si="13"/>
        <v/>
      </c>
    </row>
    <row r="867" spans="1:1" x14ac:dyDescent="0.25">
      <c r="A867" s="58" t="str">
        <f t="shared" si="13"/>
        <v/>
      </c>
    </row>
    <row r="868" spans="1:1" x14ac:dyDescent="0.25">
      <c r="A868" s="58" t="str">
        <f t="shared" si="13"/>
        <v/>
      </c>
    </row>
    <row r="869" spans="1:1" x14ac:dyDescent="0.25">
      <c r="A869" s="58" t="str">
        <f t="shared" si="13"/>
        <v/>
      </c>
    </row>
    <row r="870" spans="1:1" x14ac:dyDescent="0.25">
      <c r="A870" s="58" t="str">
        <f t="shared" si="13"/>
        <v/>
      </c>
    </row>
    <row r="871" spans="1:1" x14ac:dyDescent="0.25">
      <c r="A871" s="58" t="str">
        <f t="shared" si="13"/>
        <v/>
      </c>
    </row>
    <row r="872" spans="1:1" x14ac:dyDescent="0.25">
      <c r="A872" s="58" t="str">
        <f t="shared" si="13"/>
        <v/>
      </c>
    </row>
    <row r="873" spans="1:1" x14ac:dyDescent="0.25">
      <c r="A873" s="58" t="str">
        <f t="shared" si="13"/>
        <v/>
      </c>
    </row>
    <row r="874" spans="1:1" x14ac:dyDescent="0.25">
      <c r="A874" s="58" t="str">
        <f t="shared" si="13"/>
        <v/>
      </c>
    </row>
    <row r="875" spans="1:1" x14ac:dyDescent="0.25">
      <c r="A875" s="58" t="str">
        <f t="shared" si="13"/>
        <v/>
      </c>
    </row>
    <row r="876" spans="1:1" x14ac:dyDescent="0.25">
      <c r="A876" s="58" t="str">
        <f t="shared" si="13"/>
        <v/>
      </c>
    </row>
    <row r="877" spans="1:1" x14ac:dyDescent="0.25">
      <c r="A877" s="58" t="str">
        <f t="shared" si="13"/>
        <v/>
      </c>
    </row>
    <row r="878" spans="1:1" x14ac:dyDescent="0.25">
      <c r="A878" s="58" t="str">
        <f t="shared" si="13"/>
        <v/>
      </c>
    </row>
    <row r="879" spans="1:1" x14ac:dyDescent="0.25">
      <c r="A879" s="58" t="str">
        <f t="shared" si="13"/>
        <v/>
      </c>
    </row>
    <row r="880" spans="1:1" x14ac:dyDescent="0.25">
      <c r="A880" s="58" t="str">
        <f t="shared" si="13"/>
        <v/>
      </c>
    </row>
    <row r="881" spans="1:1" x14ac:dyDescent="0.25">
      <c r="A881" s="58" t="str">
        <f t="shared" si="13"/>
        <v/>
      </c>
    </row>
    <row r="882" spans="1:1" x14ac:dyDescent="0.25">
      <c r="A882" s="58" t="str">
        <f t="shared" si="13"/>
        <v/>
      </c>
    </row>
    <row r="883" spans="1:1" x14ac:dyDescent="0.25">
      <c r="A883" s="58" t="str">
        <f t="shared" si="13"/>
        <v/>
      </c>
    </row>
    <row r="884" spans="1:1" x14ac:dyDescent="0.25">
      <c r="A884" s="58" t="str">
        <f t="shared" si="13"/>
        <v/>
      </c>
    </row>
    <row r="885" spans="1:1" x14ac:dyDescent="0.25">
      <c r="A885" s="58" t="str">
        <f t="shared" si="13"/>
        <v/>
      </c>
    </row>
    <row r="886" spans="1:1" x14ac:dyDescent="0.25">
      <c r="A886" s="58" t="str">
        <f t="shared" si="13"/>
        <v/>
      </c>
    </row>
    <row r="887" spans="1:1" x14ac:dyDescent="0.25">
      <c r="A887" s="58" t="str">
        <f t="shared" si="13"/>
        <v/>
      </c>
    </row>
    <row r="888" spans="1:1" x14ac:dyDescent="0.25">
      <c r="A888" s="58" t="str">
        <f t="shared" si="13"/>
        <v/>
      </c>
    </row>
    <row r="889" spans="1:1" x14ac:dyDescent="0.25">
      <c r="A889" s="58" t="str">
        <f t="shared" si="13"/>
        <v/>
      </c>
    </row>
    <row r="890" spans="1:1" x14ac:dyDescent="0.25">
      <c r="A890" s="58" t="str">
        <f t="shared" si="13"/>
        <v/>
      </c>
    </row>
    <row r="891" spans="1:1" x14ac:dyDescent="0.25">
      <c r="A891" s="58" t="str">
        <f t="shared" si="13"/>
        <v/>
      </c>
    </row>
    <row r="892" spans="1:1" x14ac:dyDescent="0.25">
      <c r="A892" s="58" t="str">
        <f t="shared" si="13"/>
        <v/>
      </c>
    </row>
    <row r="893" spans="1:1" x14ac:dyDescent="0.25">
      <c r="A893" s="58" t="str">
        <f t="shared" si="13"/>
        <v/>
      </c>
    </row>
    <row r="894" spans="1:1" x14ac:dyDescent="0.25">
      <c r="A894" s="58" t="str">
        <f t="shared" si="13"/>
        <v/>
      </c>
    </row>
    <row r="895" spans="1:1" x14ac:dyDescent="0.25">
      <c r="A895" s="58" t="str">
        <f t="shared" si="13"/>
        <v/>
      </c>
    </row>
    <row r="896" spans="1:1" x14ac:dyDescent="0.25">
      <c r="A896" s="58" t="str">
        <f t="shared" si="13"/>
        <v/>
      </c>
    </row>
    <row r="897" spans="1:1" x14ac:dyDescent="0.25">
      <c r="A897" s="58" t="str">
        <f t="shared" si="13"/>
        <v/>
      </c>
    </row>
    <row r="898" spans="1:1" x14ac:dyDescent="0.25">
      <c r="A898" s="58" t="str">
        <f t="shared" si="13"/>
        <v/>
      </c>
    </row>
    <row r="899" spans="1:1" x14ac:dyDescent="0.25">
      <c r="A899" s="58" t="str">
        <f t="shared" ref="A899:A962" si="14">IF(B899="","","A"&amp;TEXT(ROW()-1,"000"))</f>
        <v/>
      </c>
    </row>
    <row r="900" spans="1:1" x14ac:dyDescent="0.25">
      <c r="A900" s="58" t="str">
        <f t="shared" si="14"/>
        <v/>
      </c>
    </row>
    <row r="901" spans="1:1" x14ac:dyDescent="0.25">
      <c r="A901" s="58" t="str">
        <f t="shared" si="14"/>
        <v/>
      </c>
    </row>
    <row r="902" spans="1:1" x14ac:dyDescent="0.25">
      <c r="A902" s="58" t="str">
        <f t="shared" si="14"/>
        <v/>
      </c>
    </row>
    <row r="903" spans="1:1" x14ac:dyDescent="0.25">
      <c r="A903" s="58" t="str">
        <f t="shared" si="14"/>
        <v/>
      </c>
    </row>
    <row r="904" spans="1:1" x14ac:dyDescent="0.25">
      <c r="A904" s="58" t="str">
        <f t="shared" si="14"/>
        <v/>
      </c>
    </row>
    <row r="905" spans="1:1" x14ac:dyDescent="0.25">
      <c r="A905" s="58" t="str">
        <f t="shared" si="14"/>
        <v/>
      </c>
    </row>
    <row r="906" spans="1:1" x14ac:dyDescent="0.25">
      <c r="A906" s="58" t="str">
        <f t="shared" si="14"/>
        <v/>
      </c>
    </row>
    <row r="907" spans="1:1" x14ac:dyDescent="0.25">
      <c r="A907" s="58" t="str">
        <f t="shared" si="14"/>
        <v/>
      </c>
    </row>
    <row r="908" spans="1:1" x14ac:dyDescent="0.25">
      <c r="A908" s="58" t="str">
        <f t="shared" si="14"/>
        <v/>
      </c>
    </row>
    <row r="909" spans="1:1" x14ac:dyDescent="0.25">
      <c r="A909" s="58" t="str">
        <f t="shared" si="14"/>
        <v/>
      </c>
    </row>
    <row r="910" spans="1:1" x14ac:dyDescent="0.25">
      <c r="A910" s="58" t="str">
        <f t="shared" si="14"/>
        <v/>
      </c>
    </row>
    <row r="911" spans="1:1" x14ac:dyDescent="0.25">
      <c r="A911" s="58" t="str">
        <f t="shared" si="14"/>
        <v/>
      </c>
    </row>
    <row r="912" spans="1:1" x14ac:dyDescent="0.25">
      <c r="A912" s="58" t="str">
        <f t="shared" si="14"/>
        <v/>
      </c>
    </row>
    <row r="913" spans="1:1" x14ac:dyDescent="0.25">
      <c r="A913" s="58" t="str">
        <f t="shared" si="14"/>
        <v/>
      </c>
    </row>
    <row r="914" spans="1:1" x14ac:dyDescent="0.25">
      <c r="A914" s="58" t="str">
        <f t="shared" si="14"/>
        <v/>
      </c>
    </row>
    <row r="915" spans="1:1" x14ac:dyDescent="0.25">
      <c r="A915" s="58" t="str">
        <f t="shared" si="14"/>
        <v/>
      </c>
    </row>
    <row r="916" spans="1:1" x14ac:dyDescent="0.25">
      <c r="A916" s="58" t="str">
        <f t="shared" si="14"/>
        <v/>
      </c>
    </row>
    <row r="917" spans="1:1" x14ac:dyDescent="0.25">
      <c r="A917" s="58" t="str">
        <f t="shared" si="14"/>
        <v/>
      </c>
    </row>
    <row r="918" spans="1:1" x14ac:dyDescent="0.25">
      <c r="A918" s="58" t="str">
        <f t="shared" si="14"/>
        <v/>
      </c>
    </row>
    <row r="919" spans="1:1" x14ac:dyDescent="0.25">
      <c r="A919" s="58" t="str">
        <f t="shared" si="14"/>
        <v/>
      </c>
    </row>
    <row r="920" spans="1:1" x14ac:dyDescent="0.25">
      <c r="A920" s="58" t="str">
        <f t="shared" si="14"/>
        <v/>
      </c>
    </row>
    <row r="921" spans="1:1" x14ac:dyDescent="0.25">
      <c r="A921" s="58" t="str">
        <f t="shared" si="14"/>
        <v/>
      </c>
    </row>
    <row r="922" spans="1:1" x14ac:dyDescent="0.25">
      <c r="A922" s="58" t="str">
        <f t="shared" si="14"/>
        <v/>
      </c>
    </row>
    <row r="923" spans="1:1" x14ac:dyDescent="0.25">
      <c r="A923" s="58" t="str">
        <f t="shared" si="14"/>
        <v/>
      </c>
    </row>
    <row r="924" spans="1:1" x14ac:dyDescent="0.25">
      <c r="A924" s="58" t="str">
        <f t="shared" si="14"/>
        <v/>
      </c>
    </row>
    <row r="925" spans="1:1" x14ac:dyDescent="0.25">
      <c r="A925" s="58" t="str">
        <f t="shared" si="14"/>
        <v/>
      </c>
    </row>
    <row r="926" spans="1:1" x14ac:dyDescent="0.25">
      <c r="A926" s="58" t="str">
        <f t="shared" si="14"/>
        <v/>
      </c>
    </row>
    <row r="927" spans="1:1" x14ac:dyDescent="0.25">
      <c r="A927" s="58" t="str">
        <f t="shared" si="14"/>
        <v/>
      </c>
    </row>
    <row r="928" spans="1:1" x14ac:dyDescent="0.25">
      <c r="A928" s="58" t="str">
        <f t="shared" si="14"/>
        <v/>
      </c>
    </row>
    <row r="929" spans="1:1" x14ac:dyDescent="0.25">
      <c r="A929" s="58" t="str">
        <f t="shared" si="14"/>
        <v/>
      </c>
    </row>
    <row r="930" spans="1:1" x14ac:dyDescent="0.25">
      <c r="A930" s="58" t="str">
        <f t="shared" si="14"/>
        <v/>
      </c>
    </row>
    <row r="931" spans="1:1" x14ac:dyDescent="0.25">
      <c r="A931" s="58" t="str">
        <f t="shared" si="14"/>
        <v/>
      </c>
    </row>
    <row r="932" spans="1:1" x14ac:dyDescent="0.25">
      <c r="A932" s="58" t="str">
        <f t="shared" si="14"/>
        <v/>
      </c>
    </row>
    <row r="933" spans="1:1" x14ac:dyDescent="0.25">
      <c r="A933" s="58" t="str">
        <f t="shared" si="14"/>
        <v/>
      </c>
    </row>
    <row r="934" spans="1:1" x14ac:dyDescent="0.25">
      <c r="A934" s="58" t="str">
        <f t="shared" si="14"/>
        <v/>
      </c>
    </row>
    <row r="935" spans="1:1" x14ac:dyDescent="0.25">
      <c r="A935" s="58" t="str">
        <f t="shared" si="14"/>
        <v/>
      </c>
    </row>
    <row r="936" spans="1:1" x14ac:dyDescent="0.25">
      <c r="A936" s="58" t="str">
        <f t="shared" si="14"/>
        <v/>
      </c>
    </row>
    <row r="937" spans="1:1" x14ac:dyDescent="0.25">
      <c r="A937" s="58" t="str">
        <f t="shared" si="14"/>
        <v/>
      </c>
    </row>
    <row r="938" spans="1:1" x14ac:dyDescent="0.25">
      <c r="A938" s="58" t="str">
        <f t="shared" si="14"/>
        <v/>
      </c>
    </row>
    <row r="939" spans="1:1" x14ac:dyDescent="0.25">
      <c r="A939" s="58" t="str">
        <f t="shared" si="14"/>
        <v/>
      </c>
    </row>
    <row r="940" spans="1:1" x14ac:dyDescent="0.25">
      <c r="A940" s="58" t="str">
        <f t="shared" si="14"/>
        <v/>
      </c>
    </row>
    <row r="941" spans="1:1" x14ac:dyDescent="0.25">
      <c r="A941" s="58" t="str">
        <f t="shared" si="14"/>
        <v/>
      </c>
    </row>
    <row r="942" spans="1:1" x14ac:dyDescent="0.25">
      <c r="A942" s="58" t="str">
        <f t="shared" si="14"/>
        <v/>
      </c>
    </row>
    <row r="943" spans="1:1" x14ac:dyDescent="0.25">
      <c r="A943" s="58" t="str">
        <f t="shared" si="14"/>
        <v/>
      </c>
    </row>
    <row r="944" spans="1:1" x14ac:dyDescent="0.25">
      <c r="A944" s="58" t="str">
        <f t="shared" si="14"/>
        <v/>
      </c>
    </row>
    <row r="945" spans="1:1" x14ac:dyDescent="0.25">
      <c r="A945" s="58" t="str">
        <f t="shared" si="14"/>
        <v/>
      </c>
    </row>
    <row r="946" spans="1:1" x14ac:dyDescent="0.25">
      <c r="A946" s="58" t="str">
        <f t="shared" si="14"/>
        <v/>
      </c>
    </row>
    <row r="947" spans="1:1" x14ac:dyDescent="0.25">
      <c r="A947" s="58" t="str">
        <f t="shared" si="14"/>
        <v/>
      </c>
    </row>
    <row r="948" spans="1:1" x14ac:dyDescent="0.25">
      <c r="A948" s="58" t="str">
        <f t="shared" si="14"/>
        <v/>
      </c>
    </row>
    <row r="949" spans="1:1" x14ac:dyDescent="0.25">
      <c r="A949" s="58" t="str">
        <f t="shared" si="14"/>
        <v/>
      </c>
    </row>
    <row r="950" spans="1:1" x14ac:dyDescent="0.25">
      <c r="A950" s="58" t="str">
        <f t="shared" si="14"/>
        <v/>
      </c>
    </row>
    <row r="951" spans="1:1" x14ac:dyDescent="0.25">
      <c r="A951" s="58" t="str">
        <f t="shared" si="14"/>
        <v/>
      </c>
    </row>
    <row r="952" spans="1:1" x14ac:dyDescent="0.25">
      <c r="A952" s="58" t="str">
        <f t="shared" si="14"/>
        <v/>
      </c>
    </row>
    <row r="953" spans="1:1" x14ac:dyDescent="0.25">
      <c r="A953" s="58" t="str">
        <f t="shared" si="14"/>
        <v/>
      </c>
    </row>
    <row r="954" spans="1:1" x14ac:dyDescent="0.25">
      <c r="A954" s="58" t="str">
        <f t="shared" si="14"/>
        <v/>
      </c>
    </row>
    <row r="955" spans="1:1" x14ac:dyDescent="0.25">
      <c r="A955" s="58" t="str">
        <f t="shared" si="14"/>
        <v/>
      </c>
    </row>
    <row r="956" spans="1:1" x14ac:dyDescent="0.25">
      <c r="A956" s="58" t="str">
        <f t="shared" si="14"/>
        <v/>
      </c>
    </row>
    <row r="957" spans="1:1" x14ac:dyDescent="0.25">
      <c r="A957" s="58" t="str">
        <f t="shared" si="14"/>
        <v/>
      </c>
    </row>
    <row r="958" spans="1:1" x14ac:dyDescent="0.25">
      <c r="A958" s="58" t="str">
        <f t="shared" si="14"/>
        <v/>
      </c>
    </row>
    <row r="959" spans="1:1" x14ac:dyDescent="0.25">
      <c r="A959" s="58" t="str">
        <f t="shared" si="14"/>
        <v/>
      </c>
    </row>
    <row r="960" spans="1:1" x14ac:dyDescent="0.25">
      <c r="A960" s="58" t="str">
        <f t="shared" si="14"/>
        <v/>
      </c>
    </row>
    <row r="961" spans="1:1" x14ac:dyDescent="0.25">
      <c r="A961" s="58" t="str">
        <f t="shared" si="14"/>
        <v/>
      </c>
    </row>
    <row r="962" spans="1:1" x14ac:dyDescent="0.25">
      <c r="A962" s="58" t="str">
        <f t="shared" si="14"/>
        <v/>
      </c>
    </row>
    <row r="963" spans="1:1" x14ac:dyDescent="0.25">
      <c r="A963" s="58" t="str">
        <f t="shared" ref="A963:A1000" si="15">IF(B963="","","A"&amp;TEXT(ROW()-1,"000"))</f>
        <v/>
      </c>
    </row>
    <row r="964" spans="1:1" x14ac:dyDescent="0.25">
      <c r="A964" s="58" t="str">
        <f t="shared" si="15"/>
        <v/>
      </c>
    </row>
    <row r="965" spans="1:1" x14ac:dyDescent="0.25">
      <c r="A965" s="58" t="str">
        <f t="shared" si="15"/>
        <v/>
      </c>
    </row>
    <row r="966" spans="1:1" x14ac:dyDescent="0.25">
      <c r="A966" s="58" t="str">
        <f t="shared" si="15"/>
        <v/>
      </c>
    </row>
    <row r="967" spans="1:1" x14ac:dyDescent="0.25">
      <c r="A967" s="58" t="str">
        <f t="shared" si="15"/>
        <v/>
      </c>
    </row>
    <row r="968" spans="1:1" x14ac:dyDescent="0.25">
      <c r="A968" s="58" t="str">
        <f t="shared" si="15"/>
        <v/>
      </c>
    </row>
    <row r="969" spans="1:1" x14ac:dyDescent="0.25">
      <c r="A969" s="58" t="str">
        <f t="shared" si="15"/>
        <v/>
      </c>
    </row>
    <row r="970" spans="1:1" x14ac:dyDescent="0.25">
      <c r="A970" s="58" t="str">
        <f t="shared" si="15"/>
        <v/>
      </c>
    </row>
    <row r="971" spans="1:1" x14ac:dyDescent="0.25">
      <c r="A971" s="58" t="str">
        <f t="shared" si="15"/>
        <v/>
      </c>
    </row>
    <row r="972" spans="1:1" x14ac:dyDescent="0.25">
      <c r="A972" s="58" t="str">
        <f t="shared" si="15"/>
        <v/>
      </c>
    </row>
    <row r="973" spans="1:1" x14ac:dyDescent="0.25">
      <c r="A973" s="58" t="str">
        <f t="shared" si="15"/>
        <v/>
      </c>
    </row>
    <row r="974" spans="1:1" x14ac:dyDescent="0.25">
      <c r="A974" s="58" t="str">
        <f t="shared" si="15"/>
        <v/>
      </c>
    </row>
    <row r="975" spans="1:1" x14ac:dyDescent="0.25">
      <c r="A975" s="58" t="str">
        <f t="shared" si="15"/>
        <v/>
      </c>
    </row>
    <row r="976" spans="1:1" x14ac:dyDescent="0.25">
      <c r="A976" s="58" t="str">
        <f t="shared" si="15"/>
        <v/>
      </c>
    </row>
    <row r="977" spans="1:1" x14ac:dyDescent="0.25">
      <c r="A977" s="58" t="str">
        <f t="shared" si="15"/>
        <v/>
      </c>
    </row>
    <row r="978" spans="1:1" x14ac:dyDescent="0.25">
      <c r="A978" s="58" t="str">
        <f t="shared" si="15"/>
        <v/>
      </c>
    </row>
    <row r="979" spans="1:1" x14ac:dyDescent="0.25">
      <c r="A979" s="58" t="str">
        <f t="shared" si="15"/>
        <v/>
      </c>
    </row>
    <row r="980" spans="1:1" x14ac:dyDescent="0.25">
      <c r="A980" s="58" t="str">
        <f t="shared" si="15"/>
        <v/>
      </c>
    </row>
    <row r="981" spans="1:1" x14ac:dyDescent="0.25">
      <c r="A981" s="58" t="str">
        <f t="shared" si="15"/>
        <v/>
      </c>
    </row>
    <row r="982" spans="1:1" x14ac:dyDescent="0.25">
      <c r="A982" s="58" t="str">
        <f t="shared" si="15"/>
        <v/>
      </c>
    </row>
    <row r="983" spans="1:1" x14ac:dyDescent="0.25">
      <c r="A983" s="58" t="str">
        <f t="shared" si="15"/>
        <v/>
      </c>
    </row>
    <row r="984" spans="1:1" x14ac:dyDescent="0.25">
      <c r="A984" s="58" t="str">
        <f t="shared" si="15"/>
        <v/>
      </c>
    </row>
    <row r="985" spans="1:1" x14ac:dyDescent="0.25">
      <c r="A985" s="58" t="str">
        <f t="shared" si="15"/>
        <v/>
      </c>
    </row>
    <row r="986" spans="1:1" x14ac:dyDescent="0.25">
      <c r="A986" s="58" t="str">
        <f t="shared" si="15"/>
        <v/>
      </c>
    </row>
    <row r="987" spans="1:1" x14ac:dyDescent="0.25">
      <c r="A987" s="58" t="str">
        <f t="shared" si="15"/>
        <v/>
      </c>
    </row>
    <row r="988" spans="1:1" x14ac:dyDescent="0.25">
      <c r="A988" s="58" t="str">
        <f t="shared" si="15"/>
        <v/>
      </c>
    </row>
    <row r="989" spans="1:1" x14ac:dyDescent="0.25">
      <c r="A989" s="58" t="str">
        <f t="shared" si="15"/>
        <v/>
      </c>
    </row>
    <row r="990" spans="1:1" x14ac:dyDescent="0.25">
      <c r="A990" s="58" t="str">
        <f t="shared" si="15"/>
        <v/>
      </c>
    </row>
    <row r="991" spans="1:1" x14ac:dyDescent="0.25">
      <c r="A991" s="58" t="str">
        <f t="shared" si="15"/>
        <v/>
      </c>
    </row>
    <row r="992" spans="1:1" x14ac:dyDescent="0.25">
      <c r="A992" s="58" t="str">
        <f t="shared" si="15"/>
        <v/>
      </c>
    </row>
    <row r="993" spans="1:1" x14ac:dyDescent="0.25">
      <c r="A993" s="58" t="str">
        <f t="shared" si="15"/>
        <v/>
      </c>
    </row>
    <row r="994" spans="1:1" x14ac:dyDescent="0.25">
      <c r="A994" s="58" t="str">
        <f t="shared" si="15"/>
        <v/>
      </c>
    </row>
    <row r="995" spans="1:1" x14ac:dyDescent="0.25">
      <c r="A995" s="58" t="str">
        <f t="shared" si="15"/>
        <v/>
      </c>
    </row>
    <row r="996" spans="1:1" x14ac:dyDescent="0.25">
      <c r="A996" s="58" t="str">
        <f t="shared" si="15"/>
        <v/>
      </c>
    </row>
    <row r="997" spans="1:1" x14ac:dyDescent="0.25">
      <c r="A997" s="58" t="str">
        <f t="shared" si="15"/>
        <v/>
      </c>
    </row>
    <row r="998" spans="1:1" x14ac:dyDescent="0.25">
      <c r="A998" s="58" t="str">
        <f t="shared" si="15"/>
        <v/>
      </c>
    </row>
    <row r="999" spans="1:1" x14ac:dyDescent="0.25">
      <c r="A999" s="58" t="str">
        <f t="shared" si="15"/>
        <v/>
      </c>
    </row>
    <row r="1000" spans="1:1" x14ac:dyDescent="0.25">
      <c r="A1000" s="58" t="str">
        <f t="shared" si="15"/>
        <v/>
      </c>
    </row>
  </sheetData>
  <sheetProtection algorithmName="SHA-512" hashValue="kvUuaeGYI1Ff1X31flCZeSBw18CpV7DxjDoNlEew8eBs9p42pdj0f6MBT4wpydzFCgjWZLm/s3dq/CjiNAf6CQ==" saltValue="aRAt89Pc2UducBMzWxcb3Q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8E1F0B3-A670-4D2F-8982-47A4459C3A29}">
          <x14:formula1>
            <xm:f>'Liste e Parametri'!$H$3:$H$9</xm:f>
          </x14:formula1>
          <xm:sqref>D1:D1048576</xm:sqref>
        </x14:dataValidation>
        <x14:dataValidation type="list" allowBlank="1" showInputMessage="1" showErrorMessage="1" xr:uid="{B5EDD805-C181-4068-BB31-62ED79265ED2}">
          <x14:formula1>
            <xm:f>'Lead - Contatti'!$A$3:$A$1000</xm:f>
          </x14:formula1>
          <xm:sqref>B1:B1048576</xm:sqref>
        </x14:dataValidation>
        <x14:dataValidation type="list" allowBlank="1" showInputMessage="1" showErrorMessage="1" xr:uid="{5C1C24AC-245E-4E3B-9FAE-6DE2DA5AD386}">
          <x14:formula1>
            <xm:f>'Liste e Parametri'!$A$3:$A$11</xm:f>
          </x14:formula1>
          <xm:sqref>F1:F1048576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188B-E52D-407D-A4B7-8548C30EB690}">
  <dimension ref="A1:E18"/>
  <sheetViews>
    <sheetView showGridLines="0" workbookViewId="0">
      <selection activeCell="A4" sqref="A4"/>
    </sheetView>
  </sheetViews>
  <sheetFormatPr defaultColWidth="23.7109375" defaultRowHeight="15" x14ac:dyDescent="0.25"/>
  <cols>
    <col min="1" max="1" width="28.28515625" customWidth="1"/>
    <col min="2" max="2" width="9.28515625" bestFit="1" customWidth="1"/>
    <col min="3" max="3" width="17" bestFit="1" customWidth="1"/>
    <col min="4" max="4" width="19.7109375" bestFit="1" customWidth="1"/>
    <col min="5" max="5" width="14.28515625" bestFit="1" customWidth="1"/>
  </cols>
  <sheetData>
    <row r="1" spans="1:5" ht="26.25" x14ac:dyDescent="0.4">
      <c r="A1" s="17" t="s">
        <v>86</v>
      </c>
    </row>
    <row r="3" spans="1:5" x14ac:dyDescent="0.25">
      <c r="A3" s="11" t="s">
        <v>66</v>
      </c>
      <c r="B3" s="11" t="s">
        <v>67</v>
      </c>
      <c r="C3" s="12" t="s">
        <v>26</v>
      </c>
      <c r="D3" s="11" t="s">
        <v>68</v>
      </c>
    </row>
    <row r="4" spans="1:5" x14ac:dyDescent="0.25">
      <c r="A4" s="7" t="str">
        <f>'Liste e Parametri'!A3</f>
        <v>Nuovo</v>
      </c>
      <c r="B4" s="1">
        <f>COUNTIF('Lead - Contatti'!$K$4:$K$1000,'Liste e Parametri'!A3)</f>
        <v>1</v>
      </c>
      <c r="C4" s="2">
        <f>SUMIFS('Lead - Contatti'!$M$4:$M$1000,'Lead - Contatti'!$K$4:$K$1000,'Liste e Parametri'!A3)</f>
        <v>1000</v>
      </c>
      <c r="D4" s="2">
        <f>SUMIFS('Lead - Contatti'!$O$4:$O$1000,'Lead - Contatti'!$K$4:$K$1000,'Liste e Parametri'!A3)</f>
        <v>100</v>
      </c>
    </row>
    <row r="5" spans="1:5" x14ac:dyDescent="0.25">
      <c r="A5" s="7" t="str">
        <f>'Liste e Parametri'!A4</f>
        <v>Da contattare</v>
      </c>
      <c r="B5" s="1">
        <f>COUNTIF('Lead - Contatti'!$K$4:$K$1000,'Liste e Parametri'!A4)</f>
        <v>0</v>
      </c>
      <c r="C5" s="2">
        <f>SUMIFS('Lead - Contatti'!$M$4:$M$1000,'Lead - Contatti'!$K$4:$K$1000,'Liste e Parametri'!A4)</f>
        <v>0</v>
      </c>
      <c r="D5" s="2">
        <f>SUMIFS('Lead - Contatti'!$O$4:$O$1000,'Lead - Contatti'!$K$4:$K$1000,'Liste e Parametri'!A4)</f>
        <v>0</v>
      </c>
    </row>
    <row r="6" spans="1:5" x14ac:dyDescent="0.25">
      <c r="A6" s="7" t="str">
        <f>'Liste e Parametri'!A5</f>
        <v>Contattato</v>
      </c>
      <c r="B6" s="1">
        <f>COUNTIF('Lead - Contatti'!$K$4:$K$1000,'Liste e Parametri'!A5)</f>
        <v>1</v>
      </c>
      <c r="C6" s="2">
        <f>SUMIFS('Lead - Contatti'!$M$4:$M$1000,'Lead - Contatti'!$K$4:$K$1000,'Liste e Parametri'!A5)</f>
        <v>5000</v>
      </c>
      <c r="D6" s="2">
        <f>SUMIFS('Lead - Contatti'!$O$4:$O$1000,'Lead - Contatti'!$K$4:$K$1000,'Liste e Parametri'!A5)</f>
        <v>750</v>
      </c>
    </row>
    <row r="7" spans="1:5" x14ac:dyDescent="0.25">
      <c r="A7" s="7" t="str">
        <f>'Liste e Parametri'!A6</f>
        <v>Qualificato</v>
      </c>
      <c r="B7" s="1">
        <f>COUNTIF('Lead - Contatti'!$K$4:$K$1000,'Liste e Parametri'!A6)</f>
        <v>0</v>
      </c>
      <c r="C7" s="2">
        <f>SUMIFS('Lead - Contatti'!$M$4:$M$1000,'Lead - Contatti'!$K$4:$K$1000,'Liste e Parametri'!A6)</f>
        <v>0</v>
      </c>
      <c r="D7" s="2">
        <f>SUMIFS('Lead - Contatti'!$O$4:$O$1000,'Lead - Contatti'!$K$4:$K$1000,'Liste e Parametri'!A6)</f>
        <v>0</v>
      </c>
    </row>
    <row r="8" spans="1:5" x14ac:dyDescent="0.25">
      <c r="A8" s="7" t="str">
        <f>'Liste e Parametri'!A7</f>
        <v>Proposta inviata</v>
      </c>
      <c r="B8" s="1">
        <f>COUNTIF('Lead - Contatti'!$K$4:$K$1000,'Liste e Parametri'!A7)</f>
        <v>1</v>
      </c>
      <c r="C8" s="2">
        <f>SUMIFS('Lead - Contatti'!$M$4:$M$1000,'Lead - Contatti'!$K$4:$K$1000,'Liste e Parametri'!A7)</f>
        <v>15000</v>
      </c>
      <c r="D8" s="2">
        <f>SUMIFS('Lead - Contatti'!$O$4:$O$1000,'Lead - Contatti'!$K$4:$K$1000,'Liste e Parametri'!A7)</f>
        <v>7500</v>
      </c>
    </row>
    <row r="9" spans="1:5" x14ac:dyDescent="0.25">
      <c r="A9" s="7" t="str">
        <f>'Liste e Parametri'!A8</f>
        <v>In trattativa</v>
      </c>
      <c r="B9" s="1">
        <f>COUNTIF('Lead - Contatti'!$K$4:$K$1000,'Liste e Parametri'!A8)</f>
        <v>0</v>
      </c>
      <c r="C9" s="2">
        <f>SUMIFS('Lead - Contatti'!$M$4:$M$1000,'Lead - Contatti'!$K$4:$K$1000,'Liste e Parametri'!A8)</f>
        <v>0</v>
      </c>
      <c r="D9" s="2">
        <f>SUMIFS('Lead - Contatti'!$O$4:$O$1000,'Lead - Contatti'!$K$4:$K$1000,'Liste e Parametri'!A8)</f>
        <v>0</v>
      </c>
    </row>
    <row r="10" spans="1:5" x14ac:dyDescent="0.25">
      <c r="A10" s="7" t="str">
        <f>'Liste e Parametri'!A9</f>
        <v>Vinto</v>
      </c>
      <c r="B10" s="1">
        <f>COUNTIF('Lead - Contatti'!$K$4:$K$1000,'Liste e Parametri'!A9)</f>
        <v>1</v>
      </c>
      <c r="C10" s="2">
        <f>SUMIFS('Lead - Contatti'!$M$4:$M$1000,'Lead - Contatti'!$K$4:$K$1000,'Liste e Parametri'!A9)</f>
        <v>25000</v>
      </c>
      <c r="D10" s="2">
        <f>SUMIFS('Lead - Contatti'!$O$4:$O$1000,'Lead - Contatti'!$K$4:$K$1000,'Liste e Parametri'!A9)</f>
        <v>25000</v>
      </c>
    </row>
    <row r="11" spans="1:5" x14ac:dyDescent="0.25">
      <c r="A11" s="7" t="str">
        <f>'Liste e Parametri'!A10</f>
        <v>Perso</v>
      </c>
      <c r="B11" s="1">
        <f>COUNTIF('Lead - Contatti'!$K$4:$K$1000,'Liste e Parametri'!A10)</f>
        <v>1</v>
      </c>
      <c r="C11" s="2">
        <f>SUMIFS('Lead - Contatti'!$M$4:$M$1000,'Lead - Contatti'!$K$4:$K$1000,'Liste e Parametri'!A10)</f>
        <v>1000</v>
      </c>
      <c r="D11" s="2">
        <f>SUMIFS('Lead - Contatti'!$O$4:$O$1000,'Lead - Contatti'!$K$4:$K$1000,'Liste e Parametri'!A10)</f>
        <v>0</v>
      </c>
    </row>
    <row r="12" spans="1:5" x14ac:dyDescent="0.25">
      <c r="A12" s="7" t="str">
        <f>'Liste e Parametri'!A11</f>
        <v>Non interessato</v>
      </c>
      <c r="B12" s="1">
        <f>COUNTIF('Lead - Contatti'!$K$4:$K$1000,'Liste e Parametri'!A11)</f>
        <v>0</v>
      </c>
      <c r="C12" s="2">
        <f>SUMIFS('Lead - Contatti'!$M$4:$M$1000,'Lead - Contatti'!$K$4:$K$1000,'Liste e Parametri'!A11)</f>
        <v>0</v>
      </c>
      <c r="D12" s="2">
        <f>SUMIFS('Lead - Contatti'!$O$4:$O$1000,'Lead - Contatti'!$K$4:$K$1000,'Liste e Parametri'!A11)</f>
        <v>0</v>
      </c>
    </row>
    <row r="13" spans="1:5" x14ac:dyDescent="0.25">
      <c r="A13" s="9" t="s">
        <v>69</v>
      </c>
      <c r="B13" s="10">
        <f>SUM(B4:B12)</f>
        <v>5</v>
      </c>
      <c r="C13" s="14">
        <f>SUM(C4:C12)</f>
        <v>47000</v>
      </c>
      <c r="D13" s="14">
        <f>SUM(D4:D12)</f>
        <v>33350</v>
      </c>
    </row>
    <row r="14" spans="1:5" x14ac:dyDescent="0.25">
      <c r="B14" s="13"/>
      <c r="C14" s="6"/>
      <c r="D14" s="6"/>
      <c r="E14" s="6"/>
    </row>
    <row r="15" spans="1:5" x14ac:dyDescent="0.25">
      <c r="A15" s="7" t="s">
        <v>63</v>
      </c>
      <c r="B15" s="15">
        <f ca="1">COUNTIF('Lead - Contatti'!$V$4:$V$1000,"*SCADUTO*")</f>
        <v>2</v>
      </c>
      <c r="C15" s="18"/>
      <c r="D15" s="19"/>
      <c r="E15" s="19"/>
    </row>
    <row r="16" spans="1:5" x14ac:dyDescent="0.25">
      <c r="A16" s="8" t="s">
        <v>70</v>
      </c>
      <c r="B16" s="15">
        <f ca="1">COUNTIF('Lead - Contatti'!$V$4:$V$1000,"*OGGI*")</f>
        <v>0</v>
      </c>
      <c r="C16" s="18"/>
      <c r="D16" s="19"/>
      <c r="E16" s="19"/>
    </row>
    <row r="17" spans="1:5" x14ac:dyDescent="0.25">
      <c r="A17" s="8" t="s">
        <v>71</v>
      </c>
      <c r="B17" s="15">
        <f ca="1">COUNTIF('Lead - Contatti'!$V$4:$V$1000,"*ENTRO*")</f>
        <v>0</v>
      </c>
      <c r="C17" s="18"/>
      <c r="D17" s="19"/>
      <c r="E17" s="19"/>
    </row>
    <row r="18" spans="1:5" x14ac:dyDescent="0.25">
      <c r="A18" s="8" t="s">
        <v>72</v>
      </c>
      <c r="B18" s="15">
        <f ca="1">COUNTIF('Lead - Contatti'!$V$4:$V$1000,"*OK*")</f>
        <v>0</v>
      </c>
      <c r="C18" s="20"/>
      <c r="D18" s="19"/>
      <c r="E18" s="19"/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B220-209C-4091-B900-BAB8031F2E44}">
  <dimension ref="A2:J11"/>
  <sheetViews>
    <sheetView showGridLines="0" workbookViewId="0">
      <selection activeCell="A2" sqref="A2"/>
    </sheetView>
  </sheetViews>
  <sheetFormatPr defaultRowHeight="15" x14ac:dyDescent="0.25"/>
  <cols>
    <col min="1" max="1" width="14.28515625" bestFit="1" customWidth="1"/>
    <col min="2" max="2" width="12.28515625" bestFit="1" customWidth="1"/>
    <col min="3" max="3" width="9.85546875" bestFit="1" customWidth="1"/>
    <col min="4" max="4" width="9.28515625" bestFit="1" customWidth="1"/>
    <col min="5" max="5" width="10.7109375" customWidth="1"/>
    <col min="6" max="6" width="9.85546875" bestFit="1" customWidth="1"/>
    <col min="8" max="8" width="13.28515625" bestFit="1" customWidth="1"/>
    <col min="10" max="10" width="14.28515625" bestFit="1" customWidth="1"/>
    <col min="12" max="12" width="19.28515625" bestFit="1" customWidth="1"/>
    <col min="13" max="13" width="12" bestFit="1" customWidth="1"/>
  </cols>
  <sheetData>
    <row r="2" spans="1:10" x14ac:dyDescent="0.25">
      <c r="A2" s="3" t="s">
        <v>6</v>
      </c>
      <c r="B2" s="4" t="s">
        <v>27</v>
      </c>
      <c r="D2" s="3" t="s">
        <v>7</v>
      </c>
      <c r="F2" s="3" t="s">
        <v>4</v>
      </c>
      <c r="H2" s="3" t="s">
        <v>30</v>
      </c>
      <c r="J2" s="3" t="s">
        <v>104</v>
      </c>
    </row>
    <row r="3" spans="1:10" x14ac:dyDescent="0.25">
      <c r="A3" t="s">
        <v>19</v>
      </c>
      <c r="B3" s="5">
        <v>0.1</v>
      </c>
      <c r="D3" t="s">
        <v>17</v>
      </c>
      <c r="F3" t="s">
        <v>18</v>
      </c>
      <c r="H3" t="s">
        <v>31</v>
      </c>
      <c r="J3" t="s">
        <v>47</v>
      </c>
    </row>
    <row r="4" spans="1:10" x14ac:dyDescent="0.25">
      <c r="A4" t="s">
        <v>32</v>
      </c>
      <c r="B4" s="5">
        <v>0.1</v>
      </c>
      <c r="D4" t="s">
        <v>20</v>
      </c>
      <c r="F4" t="s">
        <v>15</v>
      </c>
      <c r="H4" t="s">
        <v>2</v>
      </c>
      <c r="J4" t="s">
        <v>48</v>
      </c>
    </row>
    <row r="5" spans="1:10" x14ac:dyDescent="0.25">
      <c r="A5" t="s">
        <v>16</v>
      </c>
      <c r="B5" s="5">
        <v>0.15</v>
      </c>
      <c r="D5" t="s">
        <v>33</v>
      </c>
      <c r="F5" t="s">
        <v>2</v>
      </c>
      <c r="H5" t="s">
        <v>34</v>
      </c>
      <c r="J5" t="s">
        <v>49</v>
      </c>
    </row>
    <row r="6" spans="1:10" x14ac:dyDescent="0.25">
      <c r="A6" t="s">
        <v>35</v>
      </c>
      <c r="B6" s="5">
        <v>0.2</v>
      </c>
      <c r="F6" t="s">
        <v>31</v>
      </c>
      <c r="H6" t="s">
        <v>36</v>
      </c>
      <c r="J6" t="s">
        <v>50</v>
      </c>
    </row>
    <row r="7" spans="1:10" x14ac:dyDescent="0.25">
      <c r="A7" t="s">
        <v>38</v>
      </c>
      <c r="B7" s="5">
        <v>0.5</v>
      </c>
      <c r="F7" t="s">
        <v>39</v>
      </c>
      <c r="H7" t="s">
        <v>15</v>
      </c>
      <c r="J7" t="s">
        <v>37</v>
      </c>
    </row>
    <row r="8" spans="1:10" x14ac:dyDescent="0.25">
      <c r="A8" t="s">
        <v>40</v>
      </c>
      <c r="B8" s="5">
        <v>0.7</v>
      </c>
      <c r="F8" t="s">
        <v>41</v>
      </c>
      <c r="H8" t="s">
        <v>42</v>
      </c>
    </row>
    <row r="9" spans="1:10" x14ac:dyDescent="0.25">
      <c r="A9" t="s">
        <v>43</v>
      </c>
      <c r="B9" s="5">
        <v>1</v>
      </c>
      <c r="F9" t="s">
        <v>44</v>
      </c>
      <c r="H9" t="s">
        <v>37</v>
      </c>
    </row>
    <row r="10" spans="1:10" x14ac:dyDescent="0.25">
      <c r="A10" t="s">
        <v>45</v>
      </c>
      <c r="B10" s="5">
        <v>0</v>
      </c>
      <c r="F10" t="s">
        <v>37</v>
      </c>
    </row>
    <row r="11" spans="1:10" x14ac:dyDescent="0.25">
      <c r="A11" t="s">
        <v>46</v>
      </c>
      <c r="B11" s="5">
        <v>0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Istruzioni</vt:lpstr>
      <vt:lpstr>Lead - Contatti</vt:lpstr>
      <vt:lpstr>Attività</vt:lpstr>
      <vt:lpstr>Dashboard - KPI</vt:lpstr>
      <vt:lpstr>Liste e Parametri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Chiodi</dc:creator>
  <cp:lastModifiedBy>Giovanni Chiodi</cp:lastModifiedBy>
  <dcterms:created xsi:type="dcterms:W3CDTF">2026-08-07T07:37:58Z</dcterms:created>
  <dcterms:modified xsi:type="dcterms:W3CDTF">2026-08-18T14:16:26Z</dcterms:modified>
</cp:coreProperties>
</file>