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in\sito_web_servizi2018\src\"/>
    </mc:Choice>
  </mc:AlternateContent>
  <xr:revisionPtr revIDLastSave="0" documentId="13_ncr:1_{65DAC3C9-E25A-4E6E-BF4F-4E9CDBE85720}" xr6:coauthVersionLast="47" xr6:coauthVersionMax="47" xr10:uidLastSave="{00000000-0000-0000-0000-000000000000}"/>
  <workbookProtection workbookAlgorithmName="SHA-512" workbookHashValue="3RYJz83+0e+fLRf2mRlJHEZmxoHAWJ1RlK7jud5N4Dp+r4cD1aH20fneY7h7f7RoiDysmS74GBS86UvAq2Vd8Q==" workbookSaltValue="hMJrWZr9bc10QbRbr6/kXQ==" workbookSpinCount="100000" lockStructure="1"/>
  <bookViews>
    <workbookView xWindow="-108" yWindow="-108" windowWidth="23256" windowHeight="12576" xr2:uid="{0C42AFDD-590D-43D3-BFD8-CBCF6F7EAE68}"/>
  </bookViews>
  <sheets>
    <sheet name="Istruzioni" sheetId="4" r:id="rId1"/>
    <sheet name="Anagrafica Prodotti" sheetId="1" r:id="rId2"/>
    <sheet name="Movimenti" sheetId="2" r:id="rId3"/>
    <sheet name="Giacenze" sheetId="3" r:id="rId4"/>
  </sheets>
  <definedNames>
    <definedName name="_xlnm.Print_Area" localSheetId="1">'Anagrafica Prodotti'!$A:$G</definedName>
    <definedName name="_xlnm.Print_Area" localSheetId="3">Giacenze!$A:$K</definedName>
    <definedName name="_xlnm.Print_Area" localSheetId="2">Movimenti!$A:$H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G3" i="2"/>
  <c r="H3" i="2" s="1"/>
  <c r="G2" i="2"/>
  <c r="H2" i="2" s="1"/>
  <c r="G4" i="2"/>
  <c r="H4" i="2" s="1"/>
  <c r="G5" i="2"/>
  <c r="H5" i="2" s="1"/>
  <c r="G6" i="2"/>
  <c r="H6" i="2" s="1"/>
  <c r="G7" i="2"/>
  <c r="H7" i="2" s="1"/>
  <c r="G8" i="2"/>
  <c r="H8" i="2" s="1"/>
  <c r="G9" i="2"/>
  <c r="H9" i="2" s="1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16" i="2"/>
  <c r="H16" i="2" s="1"/>
  <c r="G17" i="2"/>
  <c r="H17" i="2" s="1"/>
  <c r="G18" i="2"/>
  <c r="H18" i="2" s="1"/>
  <c r="G19" i="2"/>
  <c r="H19" i="2" s="1"/>
  <c r="G20" i="2"/>
  <c r="H20" i="2" s="1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36" i="2"/>
  <c r="H36" i="2" s="1"/>
  <c r="G37" i="2"/>
  <c r="H37" i="2" s="1"/>
  <c r="G38" i="2"/>
  <c r="H38" i="2" s="1"/>
  <c r="G39" i="2"/>
  <c r="H39" i="2" s="1"/>
  <c r="G40" i="2"/>
  <c r="H40" i="2" s="1"/>
  <c r="G41" i="2"/>
  <c r="H41" i="2" s="1"/>
  <c r="G42" i="2"/>
  <c r="H42" i="2" s="1"/>
  <c r="G43" i="2"/>
  <c r="H43" i="2" s="1"/>
  <c r="G44" i="2"/>
  <c r="H44" i="2" s="1"/>
  <c r="G45" i="2"/>
  <c r="H45" i="2" s="1"/>
  <c r="G46" i="2"/>
  <c r="H46" i="2" s="1"/>
  <c r="G47" i="2"/>
  <c r="H47" i="2" s="1"/>
  <c r="G48" i="2"/>
  <c r="H48" i="2" s="1"/>
  <c r="G49" i="2"/>
  <c r="H49" i="2" s="1"/>
  <c r="G50" i="2"/>
  <c r="H50" i="2" s="1"/>
  <c r="G51" i="2"/>
  <c r="H51" i="2" s="1"/>
  <c r="G52" i="2"/>
  <c r="H52" i="2" s="1"/>
  <c r="G53" i="2"/>
  <c r="H53" i="2" s="1"/>
  <c r="G54" i="2"/>
  <c r="H54" i="2" s="1"/>
  <c r="G55" i="2"/>
  <c r="H55" i="2" s="1"/>
  <c r="G56" i="2"/>
  <c r="H56" i="2" s="1"/>
  <c r="G57" i="2"/>
  <c r="H57" i="2" s="1"/>
  <c r="G58" i="2"/>
  <c r="H58" i="2" s="1"/>
  <c r="G59" i="2"/>
  <c r="H59" i="2" s="1"/>
  <c r="G60" i="2"/>
  <c r="H60" i="2" s="1"/>
  <c r="G61" i="2"/>
  <c r="H61" i="2" s="1"/>
  <c r="G62" i="2"/>
  <c r="H62" i="2" s="1"/>
  <c r="G63" i="2"/>
  <c r="H63" i="2" s="1"/>
  <c r="G64" i="2"/>
  <c r="H64" i="2" s="1"/>
  <c r="G65" i="2"/>
  <c r="H65" i="2" s="1"/>
  <c r="G66" i="2"/>
  <c r="H66" i="2" s="1"/>
  <c r="G67" i="2"/>
  <c r="H67" i="2" s="1"/>
  <c r="G68" i="2"/>
  <c r="H68" i="2" s="1"/>
  <c r="G69" i="2"/>
  <c r="H69" i="2" s="1"/>
  <c r="G70" i="2"/>
  <c r="H70" i="2" s="1"/>
  <c r="G71" i="2"/>
  <c r="H71" i="2" s="1"/>
  <c r="G72" i="2"/>
  <c r="H72" i="2" s="1"/>
  <c r="G73" i="2"/>
  <c r="H73" i="2" s="1"/>
  <c r="G74" i="2"/>
  <c r="H74" i="2" s="1"/>
  <c r="G75" i="2"/>
  <c r="H75" i="2" s="1"/>
  <c r="G76" i="2"/>
  <c r="H76" i="2" s="1"/>
  <c r="G77" i="2"/>
  <c r="H77" i="2" s="1"/>
  <c r="G78" i="2"/>
  <c r="H78" i="2" s="1"/>
  <c r="G79" i="2"/>
  <c r="H79" i="2" s="1"/>
  <c r="G80" i="2"/>
  <c r="H80" i="2" s="1"/>
  <c r="G81" i="2"/>
  <c r="H81" i="2" s="1"/>
  <c r="G82" i="2"/>
  <c r="H82" i="2" s="1"/>
  <c r="G83" i="2"/>
  <c r="H83" i="2" s="1"/>
  <c r="G84" i="2"/>
  <c r="H84" i="2" s="1"/>
  <c r="G85" i="2"/>
  <c r="H85" i="2" s="1"/>
  <c r="G86" i="2"/>
  <c r="H86" i="2" s="1"/>
  <c r="G87" i="2"/>
  <c r="H87" i="2" s="1"/>
  <c r="G88" i="2"/>
  <c r="H88" i="2" s="1"/>
  <c r="G89" i="2"/>
  <c r="H89" i="2" s="1"/>
  <c r="G90" i="2"/>
  <c r="H90" i="2" s="1"/>
  <c r="G91" i="2"/>
  <c r="H91" i="2" s="1"/>
  <c r="G92" i="2"/>
  <c r="H92" i="2" s="1"/>
  <c r="G93" i="2"/>
  <c r="H93" i="2" s="1"/>
  <c r="G94" i="2"/>
  <c r="H94" i="2" s="1"/>
  <c r="G95" i="2"/>
  <c r="H95" i="2" s="1"/>
  <c r="G96" i="2"/>
  <c r="H96" i="2" s="1"/>
  <c r="G97" i="2"/>
  <c r="H97" i="2" s="1"/>
  <c r="G98" i="2"/>
  <c r="H98" i="2" s="1"/>
  <c r="G99" i="2"/>
  <c r="H99" i="2" s="1"/>
  <c r="G100" i="2"/>
  <c r="H100" i="2" s="1"/>
  <c r="G101" i="2"/>
  <c r="H101" i="2" s="1"/>
  <c r="G102" i="2"/>
  <c r="H102" i="2" s="1"/>
  <c r="G103" i="2"/>
  <c r="H103" i="2" s="1"/>
  <c r="G104" i="2"/>
  <c r="H104" i="2" s="1"/>
  <c r="G105" i="2"/>
  <c r="H105" i="2" s="1"/>
  <c r="G106" i="2"/>
  <c r="H106" i="2" s="1"/>
  <c r="G107" i="2"/>
  <c r="H107" i="2" s="1"/>
  <c r="G108" i="2"/>
  <c r="H108" i="2" s="1"/>
  <c r="G109" i="2"/>
  <c r="H109" i="2" s="1"/>
  <c r="G110" i="2"/>
  <c r="H110" i="2" s="1"/>
  <c r="G111" i="2"/>
  <c r="H111" i="2" s="1"/>
  <c r="G112" i="2"/>
  <c r="H112" i="2" s="1"/>
  <c r="G113" i="2"/>
  <c r="H113" i="2" s="1"/>
  <c r="G114" i="2"/>
  <c r="H114" i="2" s="1"/>
  <c r="G115" i="2"/>
  <c r="H115" i="2" s="1"/>
  <c r="G116" i="2"/>
  <c r="H116" i="2" s="1"/>
  <c r="G117" i="2"/>
  <c r="H117" i="2" s="1"/>
  <c r="G118" i="2"/>
  <c r="H118" i="2" s="1"/>
  <c r="G119" i="2"/>
  <c r="H119" i="2" s="1"/>
  <c r="G120" i="2"/>
  <c r="H120" i="2" s="1"/>
  <c r="G121" i="2"/>
  <c r="H121" i="2" s="1"/>
  <c r="G122" i="2"/>
  <c r="H122" i="2" s="1"/>
  <c r="G123" i="2"/>
  <c r="H123" i="2" s="1"/>
  <c r="G124" i="2"/>
  <c r="H124" i="2" s="1"/>
  <c r="G125" i="2"/>
  <c r="H125" i="2" s="1"/>
  <c r="G126" i="2"/>
  <c r="H126" i="2" s="1"/>
  <c r="G127" i="2"/>
  <c r="H127" i="2" s="1"/>
  <c r="G128" i="2"/>
  <c r="H128" i="2" s="1"/>
  <c r="G129" i="2"/>
  <c r="H129" i="2" s="1"/>
  <c r="G130" i="2"/>
  <c r="H130" i="2" s="1"/>
  <c r="G131" i="2"/>
  <c r="H131" i="2" s="1"/>
  <c r="G132" i="2"/>
  <c r="H132" i="2" s="1"/>
  <c r="G133" i="2"/>
  <c r="H133" i="2" s="1"/>
  <c r="G134" i="2"/>
  <c r="H134" i="2" s="1"/>
  <c r="G135" i="2"/>
  <c r="H135" i="2" s="1"/>
  <c r="G136" i="2"/>
  <c r="H136" i="2" s="1"/>
  <c r="G137" i="2"/>
  <c r="H137" i="2" s="1"/>
  <c r="G138" i="2"/>
  <c r="H138" i="2" s="1"/>
  <c r="G139" i="2"/>
  <c r="H139" i="2" s="1"/>
  <c r="G140" i="2"/>
  <c r="H140" i="2" s="1"/>
  <c r="G141" i="2"/>
  <c r="H141" i="2" s="1"/>
  <c r="G142" i="2"/>
  <c r="H142" i="2" s="1"/>
  <c r="G143" i="2"/>
  <c r="H143" i="2" s="1"/>
  <c r="G144" i="2"/>
  <c r="H144" i="2" s="1"/>
  <c r="G145" i="2"/>
  <c r="H145" i="2" s="1"/>
  <c r="G146" i="2"/>
  <c r="H146" i="2" s="1"/>
  <c r="G147" i="2"/>
  <c r="H147" i="2" s="1"/>
  <c r="G148" i="2"/>
  <c r="H148" i="2" s="1"/>
  <c r="G149" i="2"/>
  <c r="H149" i="2" s="1"/>
  <c r="G150" i="2"/>
  <c r="H150" i="2" s="1"/>
  <c r="G151" i="2"/>
  <c r="H151" i="2" s="1"/>
  <c r="G152" i="2"/>
  <c r="H152" i="2" s="1"/>
  <c r="G153" i="2"/>
  <c r="H153" i="2" s="1"/>
  <c r="G154" i="2"/>
  <c r="H154" i="2" s="1"/>
  <c r="G155" i="2"/>
  <c r="H155" i="2" s="1"/>
  <c r="G156" i="2"/>
  <c r="H156" i="2" s="1"/>
  <c r="G157" i="2"/>
  <c r="H157" i="2" s="1"/>
  <c r="G158" i="2"/>
  <c r="H158" i="2" s="1"/>
  <c r="G159" i="2"/>
  <c r="H159" i="2" s="1"/>
  <c r="G160" i="2"/>
  <c r="H160" i="2" s="1"/>
  <c r="G161" i="2"/>
  <c r="H161" i="2" s="1"/>
  <c r="G162" i="2"/>
  <c r="H162" i="2" s="1"/>
  <c r="G163" i="2"/>
  <c r="H163" i="2" s="1"/>
  <c r="G164" i="2"/>
  <c r="H164" i="2" s="1"/>
  <c r="G165" i="2"/>
  <c r="H165" i="2" s="1"/>
  <c r="G166" i="2"/>
  <c r="H166" i="2" s="1"/>
  <c r="G167" i="2"/>
  <c r="H167" i="2" s="1"/>
  <c r="G168" i="2"/>
  <c r="H168" i="2" s="1"/>
  <c r="G169" i="2"/>
  <c r="H169" i="2" s="1"/>
  <c r="G170" i="2"/>
  <c r="H170" i="2" s="1"/>
  <c r="G171" i="2"/>
  <c r="H171" i="2" s="1"/>
  <c r="G172" i="2"/>
  <c r="H172" i="2" s="1"/>
  <c r="G173" i="2"/>
  <c r="H173" i="2" s="1"/>
  <c r="G174" i="2"/>
  <c r="H174" i="2" s="1"/>
  <c r="G175" i="2"/>
  <c r="H175" i="2" s="1"/>
  <c r="G176" i="2"/>
  <c r="H176" i="2" s="1"/>
  <c r="G177" i="2"/>
  <c r="H177" i="2" s="1"/>
  <c r="G178" i="2"/>
  <c r="H178" i="2" s="1"/>
  <c r="G179" i="2"/>
  <c r="H179" i="2" s="1"/>
  <c r="G180" i="2"/>
  <c r="H180" i="2" s="1"/>
  <c r="G181" i="2"/>
  <c r="H181" i="2" s="1"/>
  <c r="G182" i="2"/>
  <c r="H182" i="2" s="1"/>
  <c r="G183" i="2"/>
  <c r="H183" i="2" s="1"/>
  <c r="G184" i="2"/>
  <c r="H184" i="2" s="1"/>
  <c r="G185" i="2"/>
  <c r="H185" i="2" s="1"/>
  <c r="G186" i="2"/>
  <c r="H186" i="2" s="1"/>
  <c r="G187" i="2"/>
  <c r="H187" i="2" s="1"/>
  <c r="G188" i="2"/>
  <c r="H188" i="2" s="1"/>
  <c r="G189" i="2"/>
  <c r="H189" i="2" s="1"/>
  <c r="G190" i="2"/>
  <c r="H190" i="2" s="1"/>
  <c r="G191" i="2"/>
  <c r="H191" i="2" s="1"/>
  <c r="G192" i="2"/>
  <c r="H192" i="2" s="1"/>
  <c r="G193" i="2"/>
  <c r="H193" i="2" s="1"/>
  <c r="G194" i="2"/>
  <c r="H194" i="2" s="1"/>
  <c r="G195" i="2"/>
  <c r="H195" i="2" s="1"/>
  <c r="G196" i="2"/>
  <c r="H196" i="2" s="1"/>
  <c r="G197" i="2"/>
  <c r="H197" i="2" s="1"/>
  <c r="G198" i="2"/>
  <c r="H198" i="2" s="1"/>
  <c r="G199" i="2"/>
  <c r="H199" i="2" s="1"/>
  <c r="G200" i="2"/>
  <c r="H200" i="2" s="1"/>
  <c r="G201" i="2"/>
  <c r="H201" i="2" s="1"/>
  <c r="G202" i="2"/>
  <c r="H202" i="2" s="1"/>
  <c r="G203" i="2"/>
  <c r="H203" i="2" s="1"/>
  <c r="G204" i="2"/>
  <c r="H204" i="2" s="1"/>
  <c r="G205" i="2"/>
  <c r="H205" i="2" s="1"/>
  <c r="G206" i="2"/>
  <c r="H206" i="2" s="1"/>
  <c r="G207" i="2"/>
  <c r="H207" i="2" s="1"/>
  <c r="G208" i="2"/>
  <c r="H208" i="2" s="1"/>
  <c r="G209" i="2"/>
  <c r="H209" i="2" s="1"/>
  <c r="G210" i="2"/>
  <c r="H210" i="2" s="1"/>
  <c r="G211" i="2"/>
  <c r="H211" i="2" s="1"/>
  <c r="G212" i="2"/>
  <c r="H212" i="2" s="1"/>
  <c r="G213" i="2"/>
  <c r="H213" i="2" s="1"/>
  <c r="G214" i="2"/>
  <c r="H214" i="2" s="1"/>
  <c r="G215" i="2"/>
  <c r="H215" i="2" s="1"/>
  <c r="G216" i="2"/>
  <c r="H216" i="2" s="1"/>
  <c r="G217" i="2"/>
  <c r="H217" i="2" s="1"/>
  <c r="G218" i="2"/>
  <c r="H218" i="2" s="1"/>
  <c r="G219" i="2"/>
  <c r="H219" i="2" s="1"/>
  <c r="G220" i="2"/>
  <c r="H220" i="2" s="1"/>
  <c r="G221" i="2"/>
  <c r="H221" i="2" s="1"/>
  <c r="G222" i="2"/>
  <c r="H222" i="2" s="1"/>
  <c r="G223" i="2"/>
  <c r="H223" i="2" s="1"/>
  <c r="G224" i="2"/>
  <c r="H224" i="2" s="1"/>
  <c r="G225" i="2"/>
  <c r="H225" i="2" s="1"/>
  <c r="G226" i="2"/>
  <c r="H226" i="2" s="1"/>
  <c r="G227" i="2"/>
  <c r="H227" i="2" s="1"/>
  <c r="G228" i="2"/>
  <c r="H228" i="2" s="1"/>
  <c r="G229" i="2"/>
  <c r="H229" i="2" s="1"/>
  <c r="G230" i="2"/>
  <c r="H230" i="2" s="1"/>
  <c r="G231" i="2"/>
  <c r="H231" i="2" s="1"/>
  <c r="G232" i="2"/>
  <c r="H232" i="2" s="1"/>
  <c r="G233" i="2"/>
  <c r="H233" i="2" s="1"/>
  <c r="G234" i="2"/>
  <c r="H234" i="2" s="1"/>
  <c r="G235" i="2"/>
  <c r="H235" i="2" s="1"/>
  <c r="G236" i="2"/>
  <c r="H236" i="2" s="1"/>
  <c r="G237" i="2"/>
  <c r="H237" i="2" s="1"/>
  <c r="G238" i="2"/>
  <c r="H238" i="2" s="1"/>
  <c r="G239" i="2"/>
  <c r="H239" i="2" s="1"/>
  <c r="G240" i="2"/>
  <c r="H240" i="2" s="1"/>
  <c r="G241" i="2"/>
  <c r="H241" i="2" s="1"/>
  <c r="G242" i="2"/>
  <c r="H242" i="2" s="1"/>
  <c r="G243" i="2"/>
  <c r="H243" i="2" s="1"/>
  <c r="G244" i="2"/>
  <c r="H244" i="2" s="1"/>
  <c r="G245" i="2"/>
  <c r="H245" i="2" s="1"/>
  <c r="G246" i="2"/>
  <c r="H246" i="2" s="1"/>
  <c r="G247" i="2"/>
  <c r="H247" i="2" s="1"/>
  <c r="G248" i="2"/>
  <c r="H248" i="2" s="1"/>
  <c r="G249" i="2"/>
  <c r="H249" i="2" s="1"/>
  <c r="G250" i="2"/>
  <c r="H250" i="2" s="1"/>
  <c r="G251" i="2"/>
  <c r="H251" i="2" s="1"/>
  <c r="G252" i="2"/>
  <c r="H252" i="2" s="1"/>
  <c r="G253" i="2"/>
  <c r="H253" i="2" s="1"/>
  <c r="G254" i="2"/>
  <c r="H254" i="2" s="1"/>
  <c r="G255" i="2"/>
  <c r="H255" i="2" s="1"/>
  <c r="G256" i="2"/>
  <c r="H256" i="2" s="1"/>
  <c r="G257" i="2"/>
  <c r="H257" i="2" s="1"/>
  <c r="G258" i="2"/>
  <c r="H258" i="2" s="1"/>
  <c r="G259" i="2"/>
  <c r="H259" i="2" s="1"/>
  <c r="G260" i="2"/>
  <c r="H260" i="2" s="1"/>
  <c r="G261" i="2"/>
  <c r="H261" i="2" s="1"/>
  <c r="G262" i="2"/>
  <c r="H262" i="2" s="1"/>
  <c r="G263" i="2"/>
  <c r="H263" i="2" s="1"/>
  <c r="G264" i="2"/>
  <c r="H264" i="2" s="1"/>
  <c r="G265" i="2"/>
  <c r="H265" i="2" s="1"/>
  <c r="G266" i="2"/>
  <c r="H266" i="2" s="1"/>
  <c r="G267" i="2"/>
  <c r="H267" i="2" s="1"/>
  <c r="G268" i="2"/>
  <c r="H268" i="2" s="1"/>
  <c r="G269" i="2"/>
  <c r="H269" i="2" s="1"/>
  <c r="G270" i="2"/>
  <c r="H270" i="2" s="1"/>
  <c r="G271" i="2"/>
  <c r="H271" i="2" s="1"/>
  <c r="G272" i="2"/>
  <c r="H272" i="2" s="1"/>
  <c r="G273" i="2"/>
  <c r="H273" i="2" s="1"/>
  <c r="G274" i="2"/>
  <c r="H274" i="2" s="1"/>
  <c r="G275" i="2"/>
  <c r="H275" i="2" s="1"/>
  <c r="G276" i="2"/>
  <c r="H276" i="2" s="1"/>
  <c r="G277" i="2"/>
  <c r="H277" i="2" s="1"/>
  <c r="G278" i="2"/>
  <c r="H278" i="2" s="1"/>
  <c r="G279" i="2"/>
  <c r="H279" i="2" s="1"/>
  <c r="G280" i="2"/>
  <c r="H280" i="2" s="1"/>
  <c r="G281" i="2"/>
  <c r="H281" i="2" s="1"/>
  <c r="G282" i="2"/>
  <c r="H282" i="2" s="1"/>
  <c r="G283" i="2"/>
  <c r="H283" i="2" s="1"/>
  <c r="G284" i="2"/>
  <c r="H284" i="2" s="1"/>
  <c r="G285" i="2"/>
  <c r="H285" i="2" s="1"/>
  <c r="G286" i="2"/>
  <c r="H286" i="2" s="1"/>
  <c r="G287" i="2"/>
  <c r="H287" i="2" s="1"/>
  <c r="G288" i="2"/>
  <c r="H288" i="2" s="1"/>
  <c r="G289" i="2"/>
  <c r="H289" i="2" s="1"/>
  <c r="G290" i="2"/>
  <c r="H290" i="2" s="1"/>
  <c r="G291" i="2"/>
  <c r="H291" i="2" s="1"/>
  <c r="G292" i="2"/>
  <c r="H292" i="2" s="1"/>
  <c r="G293" i="2"/>
  <c r="H293" i="2" s="1"/>
  <c r="G294" i="2"/>
  <c r="H294" i="2" s="1"/>
  <c r="G295" i="2"/>
  <c r="H295" i="2" s="1"/>
  <c r="G296" i="2"/>
  <c r="H296" i="2" s="1"/>
  <c r="G297" i="2"/>
  <c r="H297" i="2" s="1"/>
  <c r="G298" i="2"/>
  <c r="H298" i="2" s="1"/>
  <c r="G299" i="2"/>
  <c r="H299" i="2" s="1"/>
  <c r="G300" i="2"/>
  <c r="H300" i="2" s="1"/>
  <c r="G301" i="2"/>
  <c r="H301" i="2" s="1"/>
  <c r="G302" i="2"/>
  <c r="H302" i="2" s="1"/>
  <c r="G303" i="2"/>
  <c r="H303" i="2" s="1"/>
  <c r="G304" i="2"/>
  <c r="H304" i="2" s="1"/>
  <c r="G305" i="2"/>
  <c r="H305" i="2" s="1"/>
  <c r="G306" i="2"/>
  <c r="H306" i="2" s="1"/>
  <c r="G307" i="2"/>
  <c r="H307" i="2" s="1"/>
  <c r="G308" i="2"/>
  <c r="H308" i="2" s="1"/>
  <c r="G309" i="2"/>
  <c r="H309" i="2" s="1"/>
  <c r="G310" i="2"/>
  <c r="H310" i="2" s="1"/>
  <c r="G311" i="2"/>
  <c r="H311" i="2" s="1"/>
  <c r="G312" i="2"/>
  <c r="H312" i="2" s="1"/>
  <c r="G313" i="2"/>
  <c r="H313" i="2" s="1"/>
  <c r="G314" i="2"/>
  <c r="H314" i="2" s="1"/>
  <c r="G315" i="2"/>
  <c r="H315" i="2" s="1"/>
  <c r="G316" i="2"/>
  <c r="H316" i="2" s="1"/>
  <c r="G317" i="2"/>
  <c r="H317" i="2" s="1"/>
  <c r="G318" i="2"/>
  <c r="H318" i="2" s="1"/>
  <c r="G319" i="2"/>
  <c r="H319" i="2" s="1"/>
  <c r="G320" i="2"/>
  <c r="H320" i="2" s="1"/>
  <c r="G321" i="2"/>
  <c r="H321" i="2" s="1"/>
  <c r="G322" i="2"/>
  <c r="H322" i="2" s="1"/>
  <c r="G323" i="2"/>
  <c r="H323" i="2" s="1"/>
  <c r="G324" i="2"/>
  <c r="H324" i="2" s="1"/>
  <c r="G325" i="2"/>
  <c r="H325" i="2" s="1"/>
  <c r="G326" i="2"/>
  <c r="H326" i="2" s="1"/>
  <c r="G327" i="2"/>
  <c r="H327" i="2" s="1"/>
  <c r="G328" i="2"/>
  <c r="H328" i="2" s="1"/>
  <c r="G329" i="2"/>
  <c r="H329" i="2" s="1"/>
  <c r="G330" i="2"/>
  <c r="H330" i="2" s="1"/>
  <c r="G331" i="2"/>
  <c r="H331" i="2" s="1"/>
  <c r="G332" i="2"/>
  <c r="H332" i="2" s="1"/>
  <c r="G333" i="2"/>
  <c r="H333" i="2" s="1"/>
  <c r="G334" i="2"/>
  <c r="H334" i="2" s="1"/>
  <c r="G335" i="2"/>
  <c r="H335" i="2" s="1"/>
  <c r="G336" i="2"/>
  <c r="H336" i="2" s="1"/>
  <c r="G337" i="2"/>
  <c r="H337" i="2" s="1"/>
  <c r="G338" i="2"/>
  <c r="H338" i="2" s="1"/>
  <c r="G339" i="2"/>
  <c r="H339" i="2" s="1"/>
  <c r="G340" i="2"/>
  <c r="H340" i="2" s="1"/>
  <c r="G341" i="2"/>
  <c r="H341" i="2" s="1"/>
  <c r="G342" i="2"/>
  <c r="H342" i="2" s="1"/>
  <c r="G343" i="2"/>
  <c r="H343" i="2" s="1"/>
  <c r="G344" i="2"/>
  <c r="H344" i="2" s="1"/>
  <c r="G345" i="2"/>
  <c r="H345" i="2" s="1"/>
  <c r="G346" i="2"/>
  <c r="H346" i="2" s="1"/>
  <c r="G347" i="2"/>
  <c r="H347" i="2" s="1"/>
  <c r="G348" i="2"/>
  <c r="H348" i="2" s="1"/>
  <c r="G349" i="2"/>
  <c r="H349" i="2" s="1"/>
  <c r="G350" i="2"/>
  <c r="H350" i="2" s="1"/>
  <c r="G351" i="2"/>
  <c r="H351" i="2" s="1"/>
  <c r="G352" i="2"/>
  <c r="H352" i="2" s="1"/>
  <c r="G353" i="2"/>
  <c r="H353" i="2" s="1"/>
  <c r="G354" i="2"/>
  <c r="H354" i="2" s="1"/>
  <c r="G355" i="2"/>
  <c r="H355" i="2" s="1"/>
  <c r="G356" i="2"/>
  <c r="H356" i="2" s="1"/>
  <c r="G357" i="2"/>
  <c r="H357" i="2" s="1"/>
  <c r="G358" i="2"/>
  <c r="H358" i="2" s="1"/>
  <c r="G359" i="2"/>
  <c r="H359" i="2" s="1"/>
  <c r="G360" i="2"/>
  <c r="H360" i="2" s="1"/>
  <c r="G361" i="2"/>
  <c r="H361" i="2" s="1"/>
  <c r="G362" i="2"/>
  <c r="H362" i="2" s="1"/>
  <c r="G363" i="2"/>
  <c r="H363" i="2" s="1"/>
  <c r="G364" i="2"/>
  <c r="H364" i="2" s="1"/>
  <c r="G365" i="2"/>
  <c r="H365" i="2" s="1"/>
  <c r="G366" i="2"/>
  <c r="H366" i="2" s="1"/>
  <c r="G367" i="2"/>
  <c r="H367" i="2" s="1"/>
  <c r="G368" i="2"/>
  <c r="H368" i="2" s="1"/>
  <c r="G369" i="2"/>
  <c r="H369" i="2" s="1"/>
  <c r="G370" i="2"/>
  <c r="H370" i="2" s="1"/>
  <c r="G371" i="2"/>
  <c r="H371" i="2" s="1"/>
  <c r="G372" i="2"/>
  <c r="H372" i="2" s="1"/>
  <c r="G373" i="2"/>
  <c r="H373" i="2" s="1"/>
  <c r="G374" i="2"/>
  <c r="H374" i="2" s="1"/>
  <c r="G375" i="2"/>
  <c r="H375" i="2" s="1"/>
  <c r="G376" i="2"/>
  <c r="H376" i="2" s="1"/>
  <c r="G377" i="2"/>
  <c r="H377" i="2" s="1"/>
  <c r="G378" i="2"/>
  <c r="H378" i="2" s="1"/>
  <c r="G379" i="2"/>
  <c r="H379" i="2" s="1"/>
  <c r="G380" i="2"/>
  <c r="H380" i="2" s="1"/>
  <c r="G381" i="2"/>
  <c r="H381" i="2" s="1"/>
  <c r="G382" i="2"/>
  <c r="H382" i="2" s="1"/>
  <c r="G383" i="2"/>
  <c r="H383" i="2" s="1"/>
  <c r="G384" i="2"/>
  <c r="H384" i="2" s="1"/>
  <c r="G385" i="2"/>
  <c r="H385" i="2" s="1"/>
  <c r="G386" i="2"/>
  <c r="H386" i="2" s="1"/>
  <c r="G387" i="2"/>
  <c r="H387" i="2" s="1"/>
  <c r="G388" i="2"/>
  <c r="H388" i="2" s="1"/>
  <c r="G389" i="2"/>
  <c r="H389" i="2" s="1"/>
  <c r="G390" i="2"/>
  <c r="H390" i="2" s="1"/>
  <c r="G391" i="2"/>
  <c r="H391" i="2" s="1"/>
  <c r="G392" i="2"/>
  <c r="H392" i="2" s="1"/>
  <c r="G393" i="2"/>
  <c r="H393" i="2" s="1"/>
  <c r="G394" i="2"/>
  <c r="H394" i="2" s="1"/>
  <c r="G395" i="2"/>
  <c r="H395" i="2" s="1"/>
  <c r="G396" i="2"/>
  <c r="H396" i="2" s="1"/>
  <c r="G397" i="2"/>
  <c r="H397" i="2" s="1"/>
  <c r="G398" i="2"/>
  <c r="H398" i="2" s="1"/>
  <c r="G399" i="2"/>
  <c r="H399" i="2" s="1"/>
  <c r="G400" i="2"/>
  <c r="H400" i="2" s="1"/>
  <c r="G401" i="2"/>
  <c r="H401" i="2" s="1"/>
  <c r="G402" i="2"/>
  <c r="H402" i="2" s="1"/>
  <c r="G403" i="2"/>
  <c r="H403" i="2" s="1"/>
  <c r="G404" i="2"/>
  <c r="H404" i="2" s="1"/>
  <c r="G405" i="2"/>
  <c r="H405" i="2" s="1"/>
  <c r="G406" i="2"/>
  <c r="H406" i="2" s="1"/>
  <c r="G407" i="2"/>
  <c r="H407" i="2" s="1"/>
  <c r="G408" i="2"/>
  <c r="H408" i="2" s="1"/>
  <c r="G409" i="2"/>
  <c r="H409" i="2" s="1"/>
  <c r="G410" i="2"/>
  <c r="H410" i="2" s="1"/>
  <c r="G411" i="2"/>
  <c r="H411" i="2" s="1"/>
  <c r="G412" i="2"/>
  <c r="H412" i="2" s="1"/>
  <c r="G413" i="2"/>
  <c r="H413" i="2" s="1"/>
  <c r="G414" i="2"/>
  <c r="H414" i="2" s="1"/>
  <c r="G415" i="2"/>
  <c r="H415" i="2" s="1"/>
  <c r="G416" i="2"/>
  <c r="H416" i="2" s="1"/>
  <c r="G417" i="2"/>
  <c r="H417" i="2" s="1"/>
  <c r="G418" i="2"/>
  <c r="H418" i="2" s="1"/>
  <c r="G419" i="2"/>
  <c r="H419" i="2" s="1"/>
  <c r="G420" i="2"/>
  <c r="H420" i="2" s="1"/>
  <c r="G421" i="2"/>
  <c r="H421" i="2" s="1"/>
  <c r="G422" i="2"/>
  <c r="H422" i="2" s="1"/>
  <c r="G423" i="2"/>
  <c r="H423" i="2" s="1"/>
  <c r="G424" i="2"/>
  <c r="H424" i="2" s="1"/>
  <c r="G425" i="2"/>
  <c r="H425" i="2" s="1"/>
  <c r="G426" i="2"/>
  <c r="H426" i="2" s="1"/>
  <c r="G427" i="2"/>
  <c r="H427" i="2" s="1"/>
  <c r="G428" i="2"/>
  <c r="H428" i="2" s="1"/>
  <c r="G429" i="2"/>
  <c r="H429" i="2" s="1"/>
  <c r="G430" i="2"/>
  <c r="H430" i="2" s="1"/>
  <c r="G431" i="2"/>
  <c r="H431" i="2" s="1"/>
  <c r="G432" i="2"/>
  <c r="H432" i="2" s="1"/>
  <c r="G433" i="2"/>
  <c r="H433" i="2" s="1"/>
  <c r="G434" i="2"/>
  <c r="H434" i="2" s="1"/>
  <c r="G435" i="2"/>
  <c r="H435" i="2" s="1"/>
  <c r="G436" i="2"/>
  <c r="H436" i="2" s="1"/>
  <c r="G437" i="2"/>
  <c r="H437" i="2" s="1"/>
  <c r="G438" i="2"/>
  <c r="H438" i="2" s="1"/>
  <c r="G439" i="2"/>
  <c r="H439" i="2" s="1"/>
  <c r="G440" i="2"/>
  <c r="H440" i="2" s="1"/>
  <c r="G441" i="2"/>
  <c r="H441" i="2" s="1"/>
  <c r="G442" i="2"/>
  <c r="H442" i="2" s="1"/>
  <c r="G443" i="2"/>
  <c r="H443" i="2" s="1"/>
  <c r="G444" i="2"/>
  <c r="H444" i="2" s="1"/>
  <c r="G445" i="2"/>
  <c r="H445" i="2" s="1"/>
  <c r="G446" i="2"/>
  <c r="H446" i="2" s="1"/>
  <c r="G447" i="2"/>
  <c r="H447" i="2" s="1"/>
  <c r="G448" i="2"/>
  <c r="H448" i="2" s="1"/>
  <c r="G449" i="2"/>
  <c r="H449" i="2" s="1"/>
  <c r="G450" i="2"/>
  <c r="H450" i="2" s="1"/>
  <c r="G451" i="2"/>
  <c r="H451" i="2" s="1"/>
  <c r="G452" i="2"/>
  <c r="H452" i="2" s="1"/>
  <c r="G453" i="2"/>
  <c r="H453" i="2" s="1"/>
  <c r="G454" i="2"/>
  <c r="H454" i="2" s="1"/>
  <c r="G455" i="2"/>
  <c r="H455" i="2" s="1"/>
  <c r="G456" i="2"/>
  <c r="H456" i="2" s="1"/>
  <c r="G457" i="2"/>
  <c r="H457" i="2" s="1"/>
  <c r="G458" i="2"/>
  <c r="H458" i="2" s="1"/>
  <c r="G459" i="2"/>
  <c r="H459" i="2" s="1"/>
  <c r="G460" i="2"/>
  <c r="H460" i="2" s="1"/>
  <c r="G461" i="2"/>
  <c r="H461" i="2" s="1"/>
  <c r="G462" i="2"/>
  <c r="H462" i="2" s="1"/>
  <c r="G463" i="2"/>
  <c r="H463" i="2" s="1"/>
  <c r="G464" i="2"/>
  <c r="H464" i="2" s="1"/>
  <c r="G465" i="2"/>
  <c r="H465" i="2" s="1"/>
  <c r="G466" i="2"/>
  <c r="H466" i="2" s="1"/>
  <c r="G467" i="2"/>
  <c r="H467" i="2" s="1"/>
  <c r="G468" i="2"/>
  <c r="H468" i="2" s="1"/>
  <c r="G469" i="2"/>
  <c r="H469" i="2" s="1"/>
  <c r="G470" i="2"/>
  <c r="H470" i="2" s="1"/>
  <c r="G471" i="2"/>
  <c r="H471" i="2" s="1"/>
  <c r="G472" i="2"/>
  <c r="H472" i="2" s="1"/>
  <c r="G473" i="2"/>
  <c r="H473" i="2" s="1"/>
  <c r="G474" i="2"/>
  <c r="H474" i="2" s="1"/>
  <c r="G475" i="2"/>
  <c r="H475" i="2" s="1"/>
  <c r="G476" i="2"/>
  <c r="H476" i="2" s="1"/>
  <c r="G477" i="2"/>
  <c r="H477" i="2" s="1"/>
  <c r="G478" i="2"/>
  <c r="H478" i="2" s="1"/>
  <c r="G479" i="2"/>
  <c r="H479" i="2" s="1"/>
  <c r="G480" i="2"/>
  <c r="H480" i="2" s="1"/>
  <c r="G481" i="2"/>
  <c r="H481" i="2" s="1"/>
  <c r="G482" i="2"/>
  <c r="H482" i="2" s="1"/>
  <c r="G483" i="2"/>
  <c r="H483" i="2" s="1"/>
  <c r="G484" i="2"/>
  <c r="H484" i="2" s="1"/>
  <c r="G485" i="2"/>
  <c r="H485" i="2" s="1"/>
  <c r="G486" i="2"/>
  <c r="H486" i="2" s="1"/>
  <c r="G487" i="2"/>
  <c r="H487" i="2" s="1"/>
  <c r="G488" i="2"/>
  <c r="H488" i="2" s="1"/>
  <c r="G489" i="2"/>
  <c r="H489" i="2" s="1"/>
  <c r="G490" i="2"/>
  <c r="H490" i="2" s="1"/>
  <c r="G491" i="2"/>
  <c r="H491" i="2" s="1"/>
  <c r="G492" i="2"/>
  <c r="H492" i="2" s="1"/>
  <c r="G493" i="2"/>
  <c r="H493" i="2" s="1"/>
  <c r="G494" i="2"/>
  <c r="H494" i="2" s="1"/>
  <c r="G495" i="2"/>
  <c r="H495" i="2" s="1"/>
  <c r="G496" i="2"/>
  <c r="H496" i="2" s="1"/>
  <c r="G497" i="2"/>
  <c r="H497" i="2" s="1"/>
  <c r="G498" i="2"/>
  <c r="H498" i="2" s="1"/>
  <c r="G499" i="2"/>
  <c r="H499" i="2" s="1"/>
  <c r="G500" i="2"/>
  <c r="H500" i="2" s="1"/>
  <c r="G501" i="2"/>
  <c r="H501" i="2" s="1"/>
  <c r="G502" i="2"/>
  <c r="H502" i="2" s="1"/>
  <c r="G503" i="2"/>
  <c r="H503" i="2" s="1"/>
  <c r="G504" i="2"/>
  <c r="H504" i="2" s="1"/>
  <c r="G505" i="2"/>
  <c r="H505" i="2" s="1"/>
  <c r="G506" i="2"/>
  <c r="H506" i="2" s="1"/>
  <c r="G507" i="2"/>
  <c r="H507" i="2" s="1"/>
  <c r="G508" i="2"/>
  <c r="H508" i="2" s="1"/>
  <c r="G509" i="2"/>
  <c r="H509" i="2" s="1"/>
  <c r="G510" i="2"/>
  <c r="H510" i="2" s="1"/>
  <c r="G511" i="2"/>
  <c r="H511" i="2" s="1"/>
  <c r="G512" i="2"/>
  <c r="H512" i="2" s="1"/>
  <c r="G513" i="2"/>
  <c r="H513" i="2" s="1"/>
  <c r="G514" i="2"/>
  <c r="H514" i="2" s="1"/>
  <c r="G515" i="2"/>
  <c r="H515" i="2" s="1"/>
  <c r="G516" i="2"/>
  <c r="H516" i="2" s="1"/>
  <c r="G517" i="2"/>
  <c r="H517" i="2" s="1"/>
  <c r="G518" i="2"/>
  <c r="H518" i="2" s="1"/>
  <c r="G519" i="2"/>
  <c r="H519" i="2" s="1"/>
  <c r="G520" i="2"/>
  <c r="H520" i="2" s="1"/>
  <c r="G521" i="2"/>
  <c r="H521" i="2" s="1"/>
  <c r="G522" i="2"/>
  <c r="H522" i="2" s="1"/>
  <c r="G523" i="2"/>
  <c r="H523" i="2" s="1"/>
  <c r="G524" i="2"/>
  <c r="H524" i="2" s="1"/>
  <c r="G525" i="2"/>
  <c r="H525" i="2" s="1"/>
  <c r="G526" i="2"/>
  <c r="H526" i="2" s="1"/>
  <c r="G527" i="2"/>
  <c r="H527" i="2" s="1"/>
  <c r="G528" i="2"/>
  <c r="H528" i="2" s="1"/>
  <c r="G529" i="2"/>
  <c r="H529" i="2" s="1"/>
  <c r="G530" i="2"/>
  <c r="H530" i="2" s="1"/>
  <c r="G531" i="2"/>
  <c r="H531" i="2" s="1"/>
  <c r="G532" i="2"/>
  <c r="H532" i="2" s="1"/>
  <c r="G533" i="2"/>
  <c r="H533" i="2" s="1"/>
  <c r="G534" i="2"/>
  <c r="H534" i="2" s="1"/>
  <c r="G535" i="2"/>
  <c r="H535" i="2" s="1"/>
  <c r="G536" i="2"/>
  <c r="H536" i="2" s="1"/>
  <c r="G537" i="2"/>
  <c r="H537" i="2" s="1"/>
  <c r="G538" i="2"/>
  <c r="H538" i="2" s="1"/>
  <c r="G539" i="2"/>
  <c r="H539" i="2" s="1"/>
  <c r="G540" i="2"/>
  <c r="H540" i="2" s="1"/>
  <c r="G541" i="2"/>
  <c r="H541" i="2" s="1"/>
  <c r="G542" i="2"/>
  <c r="H542" i="2" s="1"/>
  <c r="G543" i="2"/>
  <c r="H543" i="2" s="1"/>
  <c r="G544" i="2"/>
  <c r="H544" i="2" s="1"/>
  <c r="G545" i="2"/>
  <c r="H545" i="2" s="1"/>
  <c r="G546" i="2"/>
  <c r="H546" i="2" s="1"/>
  <c r="G547" i="2"/>
  <c r="H547" i="2" s="1"/>
  <c r="G548" i="2"/>
  <c r="H548" i="2" s="1"/>
  <c r="G549" i="2"/>
  <c r="H549" i="2" s="1"/>
  <c r="G550" i="2"/>
  <c r="H550" i="2" s="1"/>
  <c r="G551" i="2"/>
  <c r="H551" i="2" s="1"/>
  <c r="G552" i="2"/>
  <c r="H552" i="2" s="1"/>
  <c r="G553" i="2"/>
  <c r="H553" i="2" s="1"/>
  <c r="G554" i="2"/>
  <c r="H554" i="2" s="1"/>
  <c r="G555" i="2"/>
  <c r="H555" i="2" s="1"/>
  <c r="G556" i="2"/>
  <c r="H556" i="2" s="1"/>
  <c r="G557" i="2"/>
  <c r="H557" i="2" s="1"/>
  <c r="G558" i="2"/>
  <c r="H558" i="2" s="1"/>
  <c r="G559" i="2"/>
  <c r="H559" i="2" s="1"/>
  <c r="G560" i="2"/>
  <c r="H560" i="2" s="1"/>
  <c r="G561" i="2"/>
  <c r="H561" i="2" s="1"/>
  <c r="G562" i="2"/>
  <c r="H562" i="2" s="1"/>
  <c r="G563" i="2"/>
  <c r="H563" i="2" s="1"/>
  <c r="G564" i="2"/>
  <c r="H564" i="2" s="1"/>
  <c r="G565" i="2"/>
  <c r="H565" i="2" s="1"/>
  <c r="G566" i="2"/>
  <c r="H566" i="2" s="1"/>
  <c r="G567" i="2"/>
  <c r="H567" i="2" s="1"/>
  <c r="G568" i="2"/>
  <c r="H568" i="2" s="1"/>
  <c r="G569" i="2"/>
  <c r="H569" i="2" s="1"/>
  <c r="G570" i="2"/>
  <c r="H570" i="2" s="1"/>
  <c r="G571" i="2"/>
  <c r="H571" i="2" s="1"/>
  <c r="G572" i="2"/>
  <c r="H572" i="2" s="1"/>
  <c r="G573" i="2"/>
  <c r="H573" i="2" s="1"/>
  <c r="G574" i="2"/>
  <c r="H574" i="2" s="1"/>
  <c r="G575" i="2"/>
  <c r="H575" i="2" s="1"/>
  <c r="G576" i="2"/>
  <c r="H576" i="2" s="1"/>
  <c r="G577" i="2"/>
  <c r="H577" i="2" s="1"/>
  <c r="G578" i="2"/>
  <c r="H578" i="2" s="1"/>
  <c r="G579" i="2"/>
  <c r="H579" i="2" s="1"/>
  <c r="G580" i="2"/>
  <c r="H580" i="2" s="1"/>
  <c r="G581" i="2"/>
  <c r="H581" i="2" s="1"/>
  <c r="G582" i="2"/>
  <c r="H582" i="2" s="1"/>
  <c r="G583" i="2"/>
  <c r="H583" i="2" s="1"/>
  <c r="G584" i="2"/>
  <c r="H584" i="2" s="1"/>
  <c r="G585" i="2"/>
  <c r="H585" i="2" s="1"/>
  <c r="G586" i="2"/>
  <c r="H586" i="2" s="1"/>
  <c r="G587" i="2"/>
  <c r="H587" i="2" s="1"/>
  <c r="G588" i="2"/>
  <c r="H588" i="2" s="1"/>
  <c r="G589" i="2"/>
  <c r="H589" i="2" s="1"/>
  <c r="G590" i="2"/>
  <c r="H590" i="2" s="1"/>
  <c r="G591" i="2"/>
  <c r="H591" i="2" s="1"/>
  <c r="G592" i="2"/>
  <c r="H592" i="2" s="1"/>
  <c r="G593" i="2"/>
  <c r="H593" i="2" s="1"/>
  <c r="G594" i="2"/>
  <c r="H594" i="2" s="1"/>
  <c r="G595" i="2"/>
  <c r="H595" i="2" s="1"/>
  <c r="G596" i="2"/>
  <c r="H596" i="2" s="1"/>
  <c r="G597" i="2"/>
  <c r="H597" i="2" s="1"/>
  <c r="G598" i="2"/>
  <c r="H598" i="2" s="1"/>
  <c r="G599" i="2"/>
  <c r="H599" i="2" s="1"/>
  <c r="G600" i="2"/>
  <c r="H600" i="2" s="1"/>
  <c r="G601" i="2"/>
  <c r="H601" i="2" s="1"/>
  <c r="G602" i="2"/>
  <c r="H602" i="2" s="1"/>
  <c r="G603" i="2"/>
  <c r="H603" i="2" s="1"/>
  <c r="G604" i="2"/>
  <c r="H604" i="2" s="1"/>
  <c r="G605" i="2"/>
  <c r="H605" i="2" s="1"/>
  <c r="G606" i="2"/>
  <c r="H606" i="2" s="1"/>
  <c r="G607" i="2"/>
  <c r="H607" i="2" s="1"/>
  <c r="G608" i="2"/>
  <c r="H608" i="2" s="1"/>
  <c r="G609" i="2"/>
  <c r="H609" i="2" s="1"/>
  <c r="G610" i="2"/>
  <c r="H610" i="2" s="1"/>
  <c r="G611" i="2"/>
  <c r="H611" i="2" s="1"/>
  <c r="G612" i="2"/>
  <c r="H612" i="2" s="1"/>
  <c r="G613" i="2"/>
  <c r="H613" i="2" s="1"/>
  <c r="G614" i="2"/>
  <c r="H614" i="2" s="1"/>
  <c r="G615" i="2"/>
  <c r="H615" i="2" s="1"/>
  <c r="G616" i="2"/>
  <c r="H616" i="2" s="1"/>
  <c r="G617" i="2"/>
  <c r="H617" i="2" s="1"/>
  <c r="G618" i="2"/>
  <c r="H618" i="2" s="1"/>
  <c r="G619" i="2"/>
  <c r="H619" i="2" s="1"/>
  <c r="G620" i="2"/>
  <c r="H620" i="2" s="1"/>
  <c r="G621" i="2"/>
  <c r="H621" i="2" s="1"/>
  <c r="G622" i="2"/>
  <c r="H622" i="2" s="1"/>
  <c r="G623" i="2"/>
  <c r="H623" i="2" s="1"/>
  <c r="G624" i="2"/>
  <c r="H624" i="2" s="1"/>
  <c r="G625" i="2"/>
  <c r="H625" i="2" s="1"/>
  <c r="G626" i="2"/>
  <c r="H626" i="2" s="1"/>
  <c r="G627" i="2"/>
  <c r="H627" i="2" s="1"/>
  <c r="G628" i="2"/>
  <c r="H628" i="2" s="1"/>
  <c r="G629" i="2"/>
  <c r="H629" i="2" s="1"/>
  <c r="G630" i="2"/>
  <c r="H630" i="2" s="1"/>
  <c r="G631" i="2"/>
  <c r="H631" i="2" s="1"/>
  <c r="G632" i="2"/>
  <c r="H632" i="2" s="1"/>
  <c r="G633" i="2"/>
  <c r="H633" i="2" s="1"/>
  <c r="G634" i="2"/>
  <c r="H634" i="2" s="1"/>
  <c r="G635" i="2"/>
  <c r="H635" i="2" s="1"/>
  <c r="G636" i="2"/>
  <c r="H636" i="2" s="1"/>
  <c r="G637" i="2"/>
  <c r="H637" i="2" s="1"/>
  <c r="G638" i="2"/>
  <c r="H638" i="2" s="1"/>
  <c r="G639" i="2"/>
  <c r="H639" i="2" s="1"/>
  <c r="G640" i="2"/>
  <c r="H640" i="2" s="1"/>
  <c r="G641" i="2"/>
  <c r="H641" i="2" s="1"/>
  <c r="G642" i="2"/>
  <c r="H642" i="2" s="1"/>
  <c r="G643" i="2"/>
  <c r="H643" i="2" s="1"/>
  <c r="G644" i="2"/>
  <c r="H644" i="2" s="1"/>
  <c r="G645" i="2"/>
  <c r="H645" i="2" s="1"/>
  <c r="G646" i="2"/>
  <c r="H646" i="2" s="1"/>
  <c r="G647" i="2"/>
  <c r="H647" i="2" s="1"/>
  <c r="G648" i="2"/>
  <c r="H648" i="2" s="1"/>
  <c r="G649" i="2"/>
  <c r="H649" i="2" s="1"/>
  <c r="G650" i="2"/>
  <c r="H650" i="2" s="1"/>
  <c r="G651" i="2"/>
  <c r="H651" i="2" s="1"/>
  <c r="G652" i="2"/>
  <c r="H652" i="2" s="1"/>
  <c r="G653" i="2"/>
  <c r="H653" i="2" s="1"/>
  <c r="G654" i="2"/>
  <c r="H654" i="2" s="1"/>
  <c r="G655" i="2"/>
  <c r="H655" i="2" s="1"/>
  <c r="G656" i="2"/>
  <c r="H656" i="2" s="1"/>
  <c r="G657" i="2"/>
  <c r="H657" i="2" s="1"/>
  <c r="G658" i="2"/>
  <c r="H658" i="2" s="1"/>
  <c r="G659" i="2"/>
  <c r="H659" i="2" s="1"/>
  <c r="G660" i="2"/>
  <c r="H660" i="2" s="1"/>
  <c r="G661" i="2"/>
  <c r="H661" i="2" s="1"/>
  <c r="G662" i="2"/>
  <c r="H662" i="2" s="1"/>
  <c r="G663" i="2"/>
  <c r="H663" i="2" s="1"/>
  <c r="G664" i="2"/>
  <c r="H664" i="2" s="1"/>
  <c r="G665" i="2"/>
  <c r="H665" i="2" s="1"/>
  <c r="G666" i="2"/>
  <c r="H666" i="2" s="1"/>
  <c r="G667" i="2"/>
  <c r="H667" i="2" s="1"/>
  <c r="G668" i="2"/>
  <c r="H668" i="2" s="1"/>
  <c r="G669" i="2"/>
  <c r="H669" i="2" s="1"/>
  <c r="G670" i="2"/>
  <c r="H670" i="2" s="1"/>
  <c r="G671" i="2"/>
  <c r="H671" i="2" s="1"/>
  <c r="G672" i="2"/>
  <c r="H672" i="2" s="1"/>
  <c r="G673" i="2"/>
  <c r="H673" i="2" s="1"/>
  <c r="G674" i="2"/>
  <c r="H674" i="2" s="1"/>
  <c r="G675" i="2"/>
  <c r="H675" i="2" s="1"/>
  <c r="G676" i="2"/>
  <c r="H676" i="2" s="1"/>
  <c r="G677" i="2"/>
  <c r="H677" i="2" s="1"/>
  <c r="G678" i="2"/>
  <c r="H678" i="2" s="1"/>
  <c r="G679" i="2"/>
  <c r="H679" i="2" s="1"/>
  <c r="G680" i="2"/>
  <c r="H680" i="2" s="1"/>
  <c r="G681" i="2"/>
  <c r="H681" i="2" s="1"/>
  <c r="G682" i="2"/>
  <c r="H682" i="2" s="1"/>
  <c r="G683" i="2"/>
  <c r="H683" i="2" s="1"/>
  <c r="G684" i="2"/>
  <c r="H684" i="2" s="1"/>
  <c r="G685" i="2"/>
  <c r="H685" i="2" s="1"/>
  <c r="G686" i="2"/>
  <c r="H686" i="2" s="1"/>
  <c r="G687" i="2"/>
  <c r="H687" i="2" s="1"/>
  <c r="G688" i="2"/>
  <c r="H688" i="2" s="1"/>
  <c r="G689" i="2"/>
  <c r="H689" i="2" s="1"/>
  <c r="G690" i="2"/>
  <c r="H690" i="2" s="1"/>
  <c r="G691" i="2"/>
  <c r="H691" i="2" s="1"/>
  <c r="G692" i="2"/>
  <c r="H692" i="2" s="1"/>
  <c r="G693" i="2"/>
  <c r="H693" i="2" s="1"/>
  <c r="G694" i="2"/>
  <c r="H694" i="2" s="1"/>
  <c r="G695" i="2"/>
  <c r="H695" i="2" s="1"/>
  <c r="G696" i="2"/>
  <c r="H696" i="2" s="1"/>
  <c r="G697" i="2"/>
  <c r="H697" i="2" s="1"/>
  <c r="G698" i="2"/>
  <c r="H698" i="2" s="1"/>
  <c r="G699" i="2"/>
  <c r="H699" i="2" s="1"/>
  <c r="G700" i="2"/>
  <c r="H700" i="2" s="1"/>
  <c r="G701" i="2"/>
  <c r="H701" i="2" s="1"/>
  <c r="G702" i="2"/>
  <c r="H702" i="2" s="1"/>
  <c r="G703" i="2"/>
  <c r="H703" i="2" s="1"/>
  <c r="G704" i="2"/>
  <c r="H704" i="2" s="1"/>
  <c r="G705" i="2"/>
  <c r="H705" i="2" s="1"/>
  <c r="G706" i="2"/>
  <c r="H706" i="2" s="1"/>
  <c r="G707" i="2"/>
  <c r="H707" i="2" s="1"/>
  <c r="G708" i="2"/>
  <c r="H708" i="2" s="1"/>
  <c r="G709" i="2"/>
  <c r="H709" i="2" s="1"/>
  <c r="G710" i="2"/>
  <c r="H710" i="2" s="1"/>
  <c r="G711" i="2"/>
  <c r="H711" i="2" s="1"/>
  <c r="G712" i="2"/>
  <c r="H712" i="2" s="1"/>
  <c r="G713" i="2"/>
  <c r="H713" i="2" s="1"/>
  <c r="G714" i="2"/>
  <c r="H714" i="2" s="1"/>
  <c r="G715" i="2"/>
  <c r="H715" i="2" s="1"/>
  <c r="G716" i="2"/>
  <c r="H716" i="2" s="1"/>
  <c r="G717" i="2"/>
  <c r="H717" i="2" s="1"/>
  <c r="G718" i="2"/>
  <c r="H718" i="2" s="1"/>
  <c r="G719" i="2"/>
  <c r="H719" i="2" s="1"/>
  <c r="G720" i="2"/>
  <c r="H720" i="2" s="1"/>
  <c r="G721" i="2"/>
  <c r="H721" i="2" s="1"/>
  <c r="G722" i="2"/>
  <c r="H722" i="2" s="1"/>
  <c r="G723" i="2"/>
  <c r="H723" i="2" s="1"/>
  <c r="G724" i="2"/>
  <c r="H724" i="2" s="1"/>
  <c r="G725" i="2"/>
  <c r="H725" i="2" s="1"/>
  <c r="G726" i="2"/>
  <c r="H726" i="2" s="1"/>
  <c r="G727" i="2"/>
  <c r="H727" i="2" s="1"/>
  <c r="G728" i="2"/>
  <c r="H728" i="2" s="1"/>
  <c r="G729" i="2"/>
  <c r="H729" i="2" s="1"/>
  <c r="G730" i="2"/>
  <c r="H730" i="2" s="1"/>
  <c r="G731" i="2"/>
  <c r="H731" i="2" s="1"/>
  <c r="G732" i="2"/>
  <c r="H732" i="2" s="1"/>
  <c r="G733" i="2"/>
  <c r="H733" i="2" s="1"/>
  <c r="G734" i="2"/>
  <c r="H734" i="2" s="1"/>
  <c r="G735" i="2"/>
  <c r="H735" i="2" s="1"/>
  <c r="G736" i="2"/>
  <c r="H736" i="2" s="1"/>
  <c r="G737" i="2"/>
  <c r="H737" i="2" s="1"/>
  <c r="G738" i="2"/>
  <c r="H738" i="2" s="1"/>
  <c r="G739" i="2"/>
  <c r="H739" i="2" s="1"/>
  <c r="G740" i="2"/>
  <c r="H740" i="2" s="1"/>
  <c r="G741" i="2"/>
  <c r="H741" i="2" s="1"/>
  <c r="G742" i="2"/>
  <c r="H742" i="2" s="1"/>
  <c r="G743" i="2"/>
  <c r="H743" i="2" s="1"/>
  <c r="G744" i="2"/>
  <c r="H744" i="2" s="1"/>
  <c r="G745" i="2"/>
  <c r="H745" i="2" s="1"/>
  <c r="G746" i="2"/>
  <c r="H746" i="2" s="1"/>
  <c r="G747" i="2"/>
  <c r="H747" i="2" s="1"/>
  <c r="G748" i="2"/>
  <c r="H748" i="2" s="1"/>
  <c r="G749" i="2"/>
  <c r="H749" i="2" s="1"/>
  <c r="G750" i="2"/>
  <c r="H750" i="2" s="1"/>
  <c r="G751" i="2"/>
  <c r="H751" i="2" s="1"/>
  <c r="G752" i="2"/>
  <c r="H752" i="2" s="1"/>
  <c r="G753" i="2"/>
  <c r="H753" i="2" s="1"/>
  <c r="G754" i="2"/>
  <c r="H754" i="2" s="1"/>
  <c r="G755" i="2"/>
  <c r="H755" i="2" s="1"/>
  <c r="G756" i="2"/>
  <c r="H756" i="2" s="1"/>
  <c r="G757" i="2"/>
  <c r="H757" i="2" s="1"/>
  <c r="G758" i="2"/>
  <c r="H758" i="2" s="1"/>
  <c r="G759" i="2"/>
  <c r="H759" i="2" s="1"/>
  <c r="G760" i="2"/>
  <c r="H760" i="2" s="1"/>
  <c r="G761" i="2"/>
  <c r="H761" i="2" s="1"/>
  <c r="G762" i="2"/>
  <c r="H762" i="2" s="1"/>
  <c r="G763" i="2"/>
  <c r="H763" i="2" s="1"/>
  <c r="G764" i="2"/>
  <c r="H764" i="2" s="1"/>
  <c r="G765" i="2"/>
  <c r="H765" i="2" s="1"/>
  <c r="G766" i="2"/>
  <c r="H766" i="2" s="1"/>
  <c r="G767" i="2"/>
  <c r="H767" i="2" s="1"/>
  <c r="G768" i="2"/>
  <c r="H768" i="2" s="1"/>
  <c r="G769" i="2"/>
  <c r="H769" i="2" s="1"/>
  <c r="G770" i="2"/>
  <c r="H770" i="2" s="1"/>
  <c r="G771" i="2"/>
  <c r="H771" i="2" s="1"/>
  <c r="G772" i="2"/>
  <c r="H772" i="2" s="1"/>
  <c r="G773" i="2"/>
  <c r="H773" i="2" s="1"/>
  <c r="G774" i="2"/>
  <c r="H774" i="2" s="1"/>
  <c r="G775" i="2"/>
  <c r="H775" i="2" s="1"/>
  <c r="G776" i="2"/>
  <c r="H776" i="2" s="1"/>
  <c r="G777" i="2"/>
  <c r="H777" i="2" s="1"/>
  <c r="G778" i="2"/>
  <c r="H778" i="2" s="1"/>
  <c r="G779" i="2"/>
  <c r="H779" i="2" s="1"/>
  <c r="G780" i="2"/>
  <c r="H780" i="2" s="1"/>
  <c r="G781" i="2"/>
  <c r="H781" i="2" s="1"/>
  <c r="G782" i="2"/>
  <c r="H782" i="2" s="1"/>
  <c r="G783" i="2"/>
  <c r="H783" i="2" s="1"/>
  <c r="G784" i="2"/>
  <c r="H784" i="2" s="1"/>
  <c r="G785" i="2"/>
  <c r="H785" i="2" s="1"/>
  <c r="G786" i="2"/>
  <c r="H786" i="2" s="1"/>
  <c r="G787" i="2"/>
  <c r="H787" i="2" s="1"/>
  <c r="G788" i="2"/>
  <c r="H788" i="2" s="1"/>
  <c r="G789" i="2"/>
  <c r="H789" i="2" s="1"/>
  <c r="G790" i="2"/>
  <c r="H790" i="2" s="1"/>
  <c r="G791" i="2"/>
  <c r="H791" i="2" s="1"/>
  <c r="G792" i="2"/>
  <c r="H792" i="2" s="1"/>
  <c r="G793" i="2"/>
  <c r="H793" i="2" s="1"/>
  <c r="G794" i="2"/>
  <c r="H794" i="2" s="1"/>
  <c r="G795" i="2"/>
  <c r="H795" i="2" s="1"/>
  <c r="G796" i="2"/>
  <c r="H796" i="2" s="1"/>
  <c r="G797" i="2"/>
  <c r="H797" i="2" s="1"/>
  <c r="G798" i="2"/>
  <c r="H798" i="2" s="1"/>
  <c r="G799" i="2"/>
  <c r="H799" i="2" s="1"/>
  <c r="G800" i="2"/>
  <c r="H800" i="2" s="1"/>
  <c r="G801" i="2"/>
  <c r="H801" i="2" s="1"/>
  <c r="G802" i="2"/>
  <c r="H802" i="2" s="1"/>
  <c r="G803" i="2"/>
  <c r="H803" i="2" s="1"/>
  <c r="G804" i="2"/>
  <c r="H804" i="2" s="1"/>
  <c r="G805" i="2"/>
  <c r="H805" i="2" s="1"/>
  <c r="G806" i="2"/>
  <c r="H806" i="2" s="1"/>
  <c r="G807" i="2"/>
  <c r="H807" i="2" s="1"/>
  <c r="G808" i="2"/>
  <c r="H808" i="2" s="1"/>
  <c r="G809" i="2"/>
  <c r="H809" i="2" s="1"/>
  <c r="G810" i="2"/>
  <c r="H810" i="2" s="1"/>
  <c r="G811" i="2"/>
  <c r="H811" i="2" s="1"/>
  <c r="G812" i="2"/>
  <c r="H812" i="2" s="1"/>
  <c r="G813" i="2"/>
  <c r="H813" i="2" s="1"/>
  <c r="G814" i="2"/>
  <c r="H814" i="2" s="1"/>
  <c r="G815" i="2"/>
  <c r="H815" i="2" s="1"/>
  <c r="G816" i="2"/>
  <c r="H816" i="2" s="1"/>
  <c r="G817" i="2"/>
  <c r="H817" i="2" s="1"/>
  <c r="G818" i="2"/>
  <c r="H818" i="2" s="1"/>
  <c r="G819" i="2"/>
  <c r="H819" i="2" s="1"/>
  <c r="G820" i="2"/>
  <c r="H820" i="2" s="1"/>
  <c r="G821" i="2"/>
  <c r="H821" i="2" s="1"/>
  <c r="G822" i="2"/>
  <c r="H822" i="2" s="1"/>
  <c r="G823" i="2"/>
  <c r="H823" i="2" s="1"/>
  <c r="G824" i="2"/>
  <c r="H824" i="2" s="1"/>
  <c r="G825" i="2"/>
  <c r="H825" i="2" s="1"/>
  <c r="G826" i="2"/>
  <c r="H826" i="2" s="1"/>
  <c r="G827" i="2"/>
  <c r="H827" i="2" s="1"/>
  <c r="G828" i="2"/>
  <c r="H828" i="2" s="1"/>
  <c r="G829" i="2"/>
  <c r="H829" i="2" s="1"/>
  <c r="G830" i="2"/>
  <c r="H830" i="2" s="1"/>
  <c r="G831" i="2"/>
  <c r="H831" i="2" s="1"/>
  <c r="G832" i="2"/>
  <c r="H832" i="2" s="1"/>
  <c r="G833" i="2"/>
  <c r="H833" i="2" s="1"/>
  <c r="G834" i="2"/>
  <c r="H834" i="2" s="1"/>
  <c r="G835" i="2"/>
  <c r="H835" i="2" s="1"/>
  <c r="G836" i="2"/>
  <c r="H836" i="2" s="1"/>
  <c r="G837" i="2"/>
  <c r="H837" i="2" s="1"/>
  <c r="G838" i="2"/>
  <c r="H838" i="2" s="1"/>
  <c r="G839" i="2"/>
  <c r="H839" i="2" s="1"/>
  <c r="G840" i="2"/>
  <c r="H840" i="2" s="1"/>
  <c r="G841" i="2"/>
  <c r="H841" i="2" s="1"/>
  <c r="G842" i="2"/>
  <c r="H842" i="2" s="1"/>
  <c r="G843" i="2"/>
  <c r="H843" i="2" s="1"/>
  <c r="G844" i="2"/>
  <c r="H844" i="2" s="1"/>
  <c r="G845" i="2"/>
  <c r="H845" i="2" s="1"/>
  <c r="G846" i="2"/>
  <c r="H846" i="2" s="1"/>
  <c r="G847" i="2"/>
  <c r="H847" i="2" s="1"/>
  <c r="G848" i="2"/>
  <c r="H848" i="2" s="1"/>
  <c r="G849" i="2"/>
  <c r="H849" i="2" s="1"/>
  <c r="G850" i="2"/>
  <c r="H850" i="2" s="1"/>
  <c r="G851" i="2"/>
  <c r="H851" i="2" s="1"/>
  <c r="G852" i="2"/>
  <c r="H852" i="2" s="1"/>
  <c r="G853" i="2"/>
  <c r="H853" i="2" s="1"/>
  <c r="G854" i="2"/>
  <c r="H854" i="2" s="1"/>
  <c r="G855" i="2"/>
  <c r="H855" i="2" s="1"/>
  <c r="G856" i="2"/>
  <c r="H856" i="2" s="1"/>
  <c r="G857" i="2"/>
  <c r="H857" i="2" s="1"/>
  <c r="G858" i="2"/>
  <c r="H858" i="2" s="1"/>
  <c r="G859" i="2"/>
  <c r="H859" i="2" s="1"/>
  <c r="G860" i="2"/>
  <c r="H860" i="2" s="1"/>
  <c r="G861" i="2"/>
  <c r="H861" i="2" s="1"/>
  <c r="G862" i="2"/>
  <c r="H862" i="2" s="1"/>
  <c r="G863" i="2"/>
  <c r="H863" i="2" s="1"/>
  <c r="G864" i="2"/>
  <c r="H864" i="2" s="1"/>
  <c r="G865" i="2"/>
  <c r="H865" i="2" s="1"/>
  <c r="G866" i="2"/>
  <c r="H866" i="2" s="1"/>
  <c r="G867" i="2"/>
  <c r="H867" i="2" s="1"/>
  <c r="G868" i="2"/>
  <c r="H868" i="2" s="1"/>
  <c r="G869" i="2"/>
  <c r="H869" i="2" s="1"/>
  <c r="G870" i="2"/>
  <c r="H870" i="2" s="1"/>
  <c r="G871" i="2"/>
  <c r="H871" i="2" s="1"/>
  <c r="G872" i="2"/>
  <c r="H872" i="2" s="1"/>
  <c r="G873" i="2"/>
  <c r="H873" i="2" s="1"/>
  <c r="G874" i="2"/>
  <c r="H874" i="2" s="1"/>
  <c r="G875" i="2"/>
  <c r="H875" i="2" s="1"/>
  <c r="G876" i="2"/>
  <c r="H876" i="2" s="1"/>
  <c r="G877" i="2"/>
  <c r="H877" i="2" s="1"/>
  <c r="G878" i="2"/>
  <c r="H878" i="2" s="1"/>
  <c r="G879" i="2"/>
  <c r="H879" i="2" s="1"/>
  <c r="G880" i="2"/>
  <c r="H880" i="2" s="1"/>
  <c r="G881" i="2"/>
  <c r="H881" i="2" s="1"/>
  <c r="G882" i="2"/>
  <c r="H882" i="2" s="1"/>
  <c r="G883" i="2"/>
  <c r="H883" i="2" s="1"/>
  <c r="G884" i="2"/>
  <c r="H884" i="2" s="1"/>
  <c r="G885" i="2"/>
  <c r="H885" i="2" s="1"/>
  <c r="G886" i="2"/>
  <c r="H886" i="2" s="1"/>
  <c r="G887" i="2"/>
  <c r="H887" i="2" s="1"/>
  <c r="G888" i="2"/>
  <c r="H888" i="2" s="1"/>
  <c r="G889" i="2"/>
  <c r="H889" i="2" s="1"/>
  <c r="G890" i="2"/>
  <c r="H890" i="2" s="1"/>
  <c r="G891" i="2"/>
  <c r="H891" i="2" s="1"/>
  <c r="G892" i="2"/>
  <c r="H892" i="2" s="1"/>
  <c r="G893" i="2"/>
  <c r="H893" i="2" s="1"/>
  <c r="G894" i="2"/>
  <c r="H894" i="2" s="1"/>
  <c r="G895" i="2"/>
  <c r="H895" i="2" s="1"/>
  <c r="G896" i="2"/>
  <c r="H896" i="2" s="1"/>
  <c r="G897" i="2"/>
  <c r="H897" i="2" s="1"/>
  <c r="G898" i="2"/>
  <c r="H898" i="2" s="1"/>
  <c r="G899" i="2"/>
  <c r="H899" i="2" s="1"/>
  <c r="G900" i="2"/>
  <c r="H900" i="2" s="1"/>
  <c r="G901" i="2"/>
  <c r="H901" i="2" s="1"/>
  <c r="G902" i="2"/>
  <c r="H902" i="2" s="1"/>
  <c r="G903" i="2"/>
  <c r="H903" i="2" s="1"/>
  <c r="G904" i="2"/>
  <c r="H904" i="2" s="1"/>
  <c r="G905" i="2"/>
  <c r="H905" i="2" s="1"/>
  <c r="G906" i="2"/>
  <c r="H906" i="2" s="1"/>
  <c r="G907" i="2"/>
  <c r="H907" i="2" s="1"/>
  <c r="G908" i="2"/>
  <c r="H908" i="2" s="1"/>
  <c r="G909" i="2"/>
  <c r="H909" i="2" s="1"/>
  <c r="G910" i="2"/>
  <c r="H910" i="2" s="1"/>
  <c r="G911" i="2"/>
  <c r="H911" i="2" s="1"/>
  <c r="G912" i="2"/>
  <c r="H912" i="2" s="1"/>
  <c r="G913" i="2"/>
  <c r="H913" i="2" s="1"/>
  <c r="G914" i="2"/>
  <c r="H914" i="2" s="1"/>
  <c r="G915" i="2"/>
  <c r="H915" i="2" s="1"/>
  <c r="G916" i="2"/>
  <c r="H916" i="2" s="1"/>
  <c r="G917" i="2"/>
  <c r="H917" i="2" s="1"/>
  <c r="G918" i="2"/>
  <c r="H918" i="2" s="1"/>
  <c r="G919" i="2"/>
  <c r="H919" i="2" s="1"/>
  <c r="G920" i="2"/>
  <c r="H920" i="2" s="1"/>
  <c r="G921" i="2"/>
  <c r="H921" i="2" s="1"/>
  <c r="G922" i="2"/>
  <c r="H922" i="2" s="1"/>
  <c r="G923" i="2"/>
  <c r="H923" i="2" s="1"/>
  <c r="G924" i="2"/>
  <c r="H924" i="2" s="1"/>
  <c r="G925" i="2"/>
  <c r="H925" i="2" s="1"/>
  <c r="G926" i="2"/>
  <c r="H926" i="2" s="1"/>
  <c r="G927" i="2"/>
  <c r="H927" i="2" s="1"/>
  <c r="G928" i="2"/>
  <c r="H928" i="2" s="1"/>
  <c r="G929" i="2"/>
  <c r="H929" i="2" s="1"/>
  <c r="G930" i="2"/>
  <c r="H930" i="2" s="1"/>
  <c r="G931" i="2"/>
  <c r="H931" i="2" s="1"/>
  <c r="G932" i="2"/>
  <c r="H932" i="2" s="1"/>
  <c r="G933" i="2"/>
  <c r="H933" i="2" s="1"/>
  <c r="G934" i="2"/>
  <c r="H934" i="2" s="1"/>
  <c r="G935" i="2"/>
  <c r="H935" i="2" s="1"/>
  <c r="G936" i="2"/>
  <c r="H936" i="2" s="1"/>
  <c r="G937" i="2"/>
  <c r="H937" i="2" s="1"/>
  <c r="G938" i="2"/>
  <c r="H938" i="2" s="1"/>
  <c r="G939" i="2"/>
  <c r="H939" i="2" s="1"/>
  <c r="G940" i="2"/>
  <c r="H940" i="2" s="1"/>
  <c r="G941" i="2"/>
  <c r="H941" i="2" s="1"/>
  <c r="G942" i="2"/>
  <c r="H942" i="2" s="1"/>
  <c r="G943" i="2"/>
  <c r="H943" i="2" s="1"/>
  <c r="G944" i="2"/>
  <c r="H944" i="2" s="1"/>
  <c r="G945" i="2"/>
  <c r="H945" i="2" s="1"/>
  <c r="G946" i="2"/>
  <c r="H946" i="2" s="1"/>
  <c r="G947" i="2"/>
  <c r="H947" i="2" s="1"/>
  <c r="G948" i="2"/>
  <c r="H948" i="2" s="1"/>
  <c r="G949" i="2"/>
  <c r="H949" i="2" s="1"/>
  <c r="G950" i="2"/>
  <c r="H950" i="2" s="1"/>
  <c r="G951" i="2"/>
  <c r="H951" i="2" s="1"/>
  <c r="G952" i="2"/>
  <c r="H952" i="2" s="1"/>
  <c r="G953" i="2"/>
  <c r="H953" i="2" s="1"/>
  <c r="G954" i="2"/>
  <c r="H954" i="2" s="1"/>
  <c r="G955" i="2"/>
  <c r="H955" i="2" s="1"/>
  <c r="G956" i="2"/>
  <c r="H956" i="2" s="1"/>
  <c r="G957" i="2"/>
  <c r="H957" i="2" s="1"/>
  <c r="G958" i="2"/>
  <c r="H958" i="2" s="1"/>
  <c r="G959" i="2"/>
  <c r="H959" i="2" s="1"/>
  <c r="G960" i="2"/>
  <c r="H960" i="2" s="1"/>
  <c r="G961" i="2"/>
  <c r="H961" i="2" s="1"/>
  <c r="G962" i="2"/>
  <c r="H962" i="2" s="1"/>
  <c r="G963" i="2"/>
  <c r="H963" i="2" s="1"/>
  <c r="G964" i="2"/>
  <c r="H964" i="2" s="1"/>
  <c r="G965" i="2"/>
  <c r="H965" i="2" s="1"/>
  <c r="G966" i="2"/>
  <c r="H966" i="2" s="1"/>
  <c r="G967" i="2"/>
  <c r="H967" i="2" s="1"/>
  <c r="G968" i="2"/>
  <c r="H968" i="2" s="1"/>
  <c r="G969" i="2"/>
  <c r="H969" i="2" s="1"/>
  <c r="G970" i="2"/>
  <c r="H970" i="2" s="1"/>
  <c r="G971" i="2"/>
  <c r="H971" i="2" s="1"/>
  <c r="G972" i="2"/>
  <c r="H972" i="2" s="1"/>
  <c r="G973" i="2"/>
  <c r="H973" i="2" s="1"/>
  <c r="G974" i="2"/>
  <c r="H974" i="2" s="1"/>
  <c r="G975" i="2"/>
  <c r="H975" i="2" s="1"/>
  <c r="G976" i="2"/>
  <c r="H976" i="2" s="1"/>
  <c r="G977" i="2"/>
  <c r="H977" i="2" s="1"/>
  <c r="G978" i="2"/>
  <c r="H978" i="2" s="1"/>
  <c r="G979" i="2"/>
  <c r="H979" i="2" s="1"/>
  <c r="G980" i="2"/>
  <c r="H980" i="2" s="1"/>
  <c r="G981" i="2"/>
  <c r="H981" i="2" s="1"/>
  <c r="G982" i="2"/>
  <c r="H982" i="2" s="1"/>
  <c r="G983" i="2"/>
  <c r="H983" i="2" s="1"/>
  <c r="G984" i="2"/>
  <c r="H984" i="2" s="1"/>
  <c r="G985" i="2"/>
  <c r="H985" i="2" s="1"/>
  <c r="G986" i="2"/>
  <c r="H986" i="2" s="1"/>
  <c r="G987" i="2"/>
  <c r="H987" i="2" s="1"/>
  <c r="G988" i="2"/>
  <c r="H988" i="2" s="1"/>
  <c r="G989" i="2"/>
  <c r="H989" i="2" s="1"/>
  <c r="G990" i="2"/>
  <c r="H990" i="2" s="1"/>
  <c r="G991" i="2"/>
  <c r="H991" i="2" s="1"/>
  <c r="G992" i="2"/>
  <c r="H992" i="2" s="1"/>
  <c r="G993" i="2"/>
  <c r="H993" i="2" s="1"/>
  <c r="G994" i="2"/>
  <c r="H994" i="2" s="1"/>
  <c r="G995" i="2"/>
  <c r="H995" i="2" s="1"/>
  <c r="G996" i="2"/>
  <c r="H996" i="2" s="1"/>
  <c r="G997" i="2"/>
  <c r="H997" i="2" s="1"/>
  <c r="G998" i="2"/>
  <c r="H998" i="2" s="1"/>
  <c r="G999" i="2"/>
  <c r="H999" i="2" s="1"/>
  <c r="G1000" i="2"/>
  <c r="H1000" i="2" s="1"/>
  <c r="F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3" i="1"/>
  <c r="F4" i="1"/>
  <c r="F2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A2" i="3"/>
  <c r="A3" i="3"/>
  <c r="H3" i="3" s="1"/>
  <c r="A4" i="3"/>
  <c r="H4" i="3" s="1"/>
  <c r="A5" i="3"/>
  <c r="H5" i="3" s="1"/>
  <c r="A6" i="3"/>
  <c r="H6" i="3" s="1"/>
  <c r="A7" i="3"/>
  <c r="H7" i="3" s="1"/>
  <c r="A8" i="3"/>
  <c r="H8" i="3" s="1"/>
  <c r="A9" i="3"/>
  <c r="H9" i="3" s="1"/>
  <c r="A10" i="3"/>
  <c r="H10" i="3" s="1"/>
  <c r="A11" i="3"/>
  <c r="H11" i="3" s="1"/>
  <c r="A12" i="3"/>
  <c r="H12" i="3" s="1"/>
  <c r="A13" i="3"/>
  <c r="H13" i="3" s="1"/>
  <c r="A14" i="3"/>
  <c r="H14" i="3" s="1"/>
  <c r="A15" i="3"/>
  <c r="H15" i="3" s="1"/>
  <c r="A16" i="3"/>
  <c r="H16" i="3" s="1"/>
  <c r="A17" i="3"/>
  <c r="H17" i="3" s="1"/>
  <c r="A18" i="3"/>
  <c r="H18" i="3" s="1"/>
  <c r="A19" i="3"/>
  <c r="H19" i="3" s="1"/>
  <c r="A20" i="3"/>
  <c r="H20" i="3" s="1"/>
  <c r="A21" i="3"/>
  <c r="H21" i="3" s="1"/>
  <c r="A22" i="3"/>
  <c r="H22" i="3" s="1"/>
  <c r="A23" i="3"/>
  <c r="H23" i="3" s="1"/>
  <c r="A24" i="3"/>
  <c r="H24" i="3" s="1"/>
  <c r="A25" i="3"/>
  <c r="H25" i="3" s="1"/>
  <c r="A26" i="3"/>
  <c r="H26" i="3" s="1"/>
  <c r="A27" i="3"/>
  <c r="H27" i="3" s="1"/>
  <c r="A28" i="3"/>
  <c r="H28" i="3" s="1"/>
  <c r="A29" i="3"/>
  <c r="H29" i="3" s="1"/>
  <c r="A30" i="3"/>
  <c r="H30" i="3" s="1"/>
  <c r="A31" i="3"/>
  <c r="H31" i="3" s="1"/>
  <c r="A32" i="3"/>
  <c r="H32" i="3" s="1"/>
  <c r="A33" i="3"/>
  <c r="H33" i="3" s="1"/>
  <c r="A34" i="3"/>
  <c r="H34" i="3" s="1"/>
  <c r="A35" i="3"/>
  <c r="H35" i="3" s="1"/>
  <c r="A36" i="3"/>
  <c r="H36" i="3" s="1"/>
  <c r="A37" i="3"/>
  <c r="H37" i="3" s="1"/>
  <c r="A38" i="3"/>
  <c r="H38" i="3" s="1"/>
  <c r="A39" i="3"/>
  <c r="H39" i="3" s="1"/>
  <c r="A40" i="3"/>
  <c r="H40" i="3" s="1"/>
  <c r="A41" i="3"/>
  <c r="H41" i="3" s="1"/>
  <c r="A42" i="3"/>
  <c r="H42" i="3" s="1"/>
  <c r="A43" i="3"/>
  <c r="H43" i="3" s="1"/>
  <c r="A44" i="3"/>
  <c r="H44" i="3" s="1"/>
  <c r="A45" i="3"/>
  <c r="H45" i="3" s="1"/>
  <c r="A46" i="3"/>
  <c r="H46" i="3" s="1"/>
  <c r="A47" i="3"/>
  <c r="H47" i="3" s="1"/>
  <c r="A48" i="3"/>
  <c r="H48" i="3" s="1"/>
  <c r="A49" i="3"/>
  <c r="H49" i="3" s="1"/>
  <c r="A50" i="3"/>
  <c r="H50" i="3" s="1"/>
  <c r="A51" i="3"/>
  <c r="H51" i="3" s="1"/>
  <c r="A52" i="3"/>
  <c r="H52" i="3" s="1"/>
  <c r="A53" i="3"/>
  <c r="H53" i="3" s="1"/>
  <c r="A54" i="3"/>
  <c r="H54" i="3" s="1"/>
  <c r="A55" i="3"/>
  <c r="H55" i="3" s="1"/>
  <c r="A56" i="3"/>
  <c r="H56" i="3" s="1"/>
  <c r="A57" i="3"/>
  <c r="H57" i="3" s="1"/>
  <c r="A58" i="3"/>
  <c r="H58" i="3" s="1"/>
  <c r="A59" i="3"/>
  <c r="H59" i="3" s="1"/>
  <c r="A60" i="3"/>
  <c r="H60" i="3" s="1"/>
  <c r="A61" i="3"/>
  <c r="H61" i="3" s="1"/>
  <c r="A62" i="3"/>
  <c r="H62" i="3" s="1"/>
  <c r="A63" i="3"/>
  <c r="H63" i="3" s="1"/>
  <c r="A64" i="3"/>
  <c r="H64" i="3" s="1"/>
  <c r="A65" i="3"/>
  <c r="H65" i="3" s="1"/>
  <c r="A66" i="3"/>
  <c r="H66" i="3" s="1"/>
  <c r="A67" i="3"/>
  <c r="H67" i="3" s="1"/>
  <c r="A68" i="3"/>
  <c r="H68" i="3" s="1"/>
  <c r="A69" i="3"/>
  <c r="H69" i="3" s="1"/>
  <c r="A70" i="3"/>
  <c r="H70" i="3" s="1"/>
  <c r="A71" i="3"/>
  <c r="H71" i="3" s="1"/>
  <c r="A72" i="3"/>
  <c r="H72" i="3" s="1"/>
  <c r="A73" i="3"/>
  <c r="H73" i="3" s="1"/>
  <c r="A74" i="3"/>
  <c r="H74" i="3" s="1"/>
  <c r="A75" i="3"/>
  <c r="H75" i="3" s="1"/>
  <c r="A76" i="3"/>
  <c r="H76" i="3" s="1"/>
  <c r="A77" i="3"/>
  <c r="H77" i="3" s="1"/>
  <c r="A78" i="3"/>
  <c r="H78" i="3" s="1"/>
  <c r="A79" i="3"/>
  <c r="H79" i="3" s="1"/>
  <c r="A80" i="3"/>
  <c r="H80" i="3" s="1"/>
  <c r="A81" i="3"/>
  <c r="H81" i="3" s="1"/>
  <c r="A82" i="3"/>
  <c r="H82" i="3" s="1"/>
  <c r="A83" i="3"/>
  <c r="H83" i="3" s="1"/>
  <c r="A84" i="3"/>
  <c r="H84" i="3" s="1"/>
  <c r="A85" i="3"/>
  <c r="H85" i="3" s="1"/>
  <c r="A86" i="3"/>
  <c r="H86" i="3" s="1"/>
  <c r="A87" i="3"/>
  <c r="H87" i="3" s="1"/>
  <c r="A88" i="3"/>
  <c r="H88" i="3" s="1"/>
  <c r="A89" i="3"/>
  <c r="H89" i="3" s="1"/>
  <c r="A90" i="3"/>
  <c r="H90" i="3" s="1"/>
  <c r="A91" i="3"/>
  <c r="H91" i="3" s="1"/>
  <c r="A92" i="3"/>
  <c r="H92" i="3" s="1"/>
  <c r="A93" i="3"/>
  <c r="H93" i="3" s="1"/>
  <c r="A94" i="3"/>
  <c r="H94" i="3" s="1"/>
  <c r="A95" i="3"/>
  <c r="H95" i="3" s="1"/>
  <c r="A96" i="3"/>
  <c r="H96" i="3" s="1"/>
  <c r="A97" i="3"/>
  <c r="H97" i="3" s="1"/>
  <c r="A98" i="3"/>
  <c r="H98" i="3" s="1"/>
  <c r="A99" i="3"/>
  <c r="H99" i="3" s="1"/>
  <c r="A100" i="3"/>
  <c r="H100" i="3" s="1"/>
  <c r="A101" i="3"/>
  <c r="H101" i="3" s="1"/>
  <c r="A102" i="3"/>
  <c r="H102" i="3" s="1"/>
  <c r="A103" i="3"/>
  <c r="H103" i="3" s="1"/>
  <c r="A104" i="3"/>
  <c r="H104" i="3" s="1"/>
  <c r="A105" i="3"/>
  <c r="H105" i="3" s="1"/>
  <c r="A106" i="3"/>
  <c r="H106" i="3" s="1"/>
  <c r="A107" i="3"/>
  <c r="H107" i="3" s="1"/>
  <c r="A108" i="3"/>
  <c r="H108" i="3" s="1"/>
  <c r="A109" i="3"/>
  <c r="H109" i="3" s="1"/>
  <c r="A110" i="3"/>
  <c r="H110" i="3" s="1"/>
  <c r="A111" i="3"/>
  <c r="H111" i="3" s="1"/>
  <c r="A112" i="3"/>
  <c r="H112" i="3" s="1"/>
  <c r="A113" i="3"/>
  <c r="H113" i="3" s="1"/>
  <c r="A114" i="3"/>
  <c r="H114" i="3" s="1"/>
  <c r="A115" i="3"/>
  <c r="H115" i="3" s="1"/>
  <c r="A116" i="3"/>
  <c r="H116" i="3" s="1"/>
  <c r="A117" i="3"/>
  <c r="H117" i="3" s="1"/>
  <c r="A118" i="3"/>
  <c r="H118" i="3" s="1"/>
  <c r="A119" i="3"/>
  <c r="H119" i="3" s="1"/>
  <c r="A120" i="3"/>
  <c r="H120" i="3" s="1"/>
  <c r="A121" i="3"/>
  <c r="H121" i="3" s="1"/>
  <c r="A122" i="3"/>
  <c r="H122" i="3" s="1"/>
  <c r="A123" i="3"/>
  <c r="H123" i="3" s="1"/>
  <c r="A124" i="3"/>
  <c r="H124" i="3" s="1"/>
  <c r="A125" i="3"/>
  <c r="H125" i="3" s="1"/>
  <c r="A126" i="3"/>
  <c r="H126" i="3" s="1"/>
  <c r="A127" i="3"/>
  <c r="H127" i="3" s="1"/>
  <c r="A128" i="3"/>
  <c r="H128" i="3" s="1"/>
  <c r="A129" i="3"/>
  <c r="H129" i="3" s="1"/>
  <c r="A130" i="3"/>
  <c r="H130" i="3" s="1"/>
  <c r="A131" i="3"/>
  <c r="H131" i="3" s="1"/>
  <c r="A132" i="3"/>
  <c r="H132" i="3" s="1"/>
  <c r="A133" i="3"/>
  <c r="H133" i="3" s="1"/>
  <c r="A134" i="3"/>
  <c r="H134" i="3" s="1"/>
  <c r="A135" i="3"/>
  <c r="H135" i="3" s="1"/>
  <c r="A136" i="3"/>
  <c r="H136" i="3" s="1"/>
  <c r="A137" i="3"/>
  <c r="H137" i="3" s="1"/>
  <c r="A138" i="3"/>
  <c r="H138" i="3" s="1"/>
  <c r="A139" i="3"/>
  <c r="H139" i="3" s="1"/>
  <c r="A140" i="3"/>
  <c r="H140" i="3" s="1"/>
  <c r="A141" i="3"/>
  <c r="H141" i="3" s="1"/>
  <c r="A142" i="3"/>
  <c r="H142" i="3" s="1"/>
  <c r="A143" i="3"/>
  <c r="H143" i="3" s="1"/>
  <c r="A144" i="3"/>
  <c r="H144" i="3" s="1"/>
  <c r="A145" i="3"/>
  <c r="H145" i="3" s="1"/>
  <c r="A146" i="3"/>
  <c r="H146" i="3" s="1"/>
  <c r="A147" i="3"/>
  <c r="H147" i="3" s="1"/>
  <c r="A148" i="3"/>
  <c r="H148" i="3" s="1"/>
  <c r="A149" i="3"/>
  <c r="H149" i="3" s="1"/>
  <c r="A150" i="3"/>
  <c r="H150" i="3" s="1"/>
  <c r="A151" i="3"/>
  <c r="H151" i="3" s="1"/>
  <c r="A152" i="3"/>
  <c r="H152" i="3" s="1"/>
  <c r="A153" i="3"/>
  <c r="H153" i="3" s="1"/>
  <c r="A154" i="3"/>
  <c r="H154" i="3" s="1"/>
  <c r="A155" i="3"/>
  <c r="H155" i="3" s="1"/>
  <c r="A156" i="3"/>
  <c r="H156" i="3" s="1"/>
  <c r="A157" i="3"/>
  <c r="H157" i="3" s="1"/>
  <c r="A158" i="3"/>
  <c r="H158" i="3" s="1"/>
  <c r="A159" i="3"/>
  <c r="H159" i="3" s="1"/>
  <c r="A160" i="3"/>
  <c r="H160" i="3" s="1"/>
  <c r="A161" i="3"/>
  <c r="H161" i="3" s="1"/>
  <c r="A162" i="3"/>
  <c r="H162" i="3" s="1"/>
  <c r="A163" i="3"/>
  <c r="H163" i="3" s="1"/>
  <c r="A164" i="3"/>
  <c r="H164" i="3" s="1"/>
  <c r="A165" i="3"/>
  <c r="H165" i="3" s="1"/>
  <c r="A166" i="3"/>
  <c r="H166" i="3" s="1"/>
  <c r="A167" i="3"/>
  <c r="H167" i="3" s="1"/>
  <c r="A168" i="3"/>
  <c r="H168" i="3" s="1"/>
  <c r="A169" i="3"/>
  <c r="H169" i="3" s="1"/>
  <c r="A170" i="3"/>
  <c r="H170" i="3" s="1"/>
  <c r="A171" i="3"/>
  <c r="H171" i="3" s="1"/>
  <c r="A172" i="3"/>
  <c r="H172" i="3" s="1"/>
  <c r="A173" i="3"/>
  <c r="H173" i="3" s="1"/>
  <c r="A174" i="3"/>
  <c r="H174" i="3" s="1"/>
  <c r="A175" i="3"/>
  <c r="H175" i="3" s="1"/>
  <c r="A176" i="3"/>
  <c r="H176" i="3" s="1"/>
  <c r="A177" i="3"/>
  <c r="H177" i="3" s="1"/>
  <c r="A178" i="3"/>
  <c r="H178" i="3" s="1"/>
  <c r="A179" i="3"/>
  <c r="H179" i="3" s="1"/>
  <c r="A180" i="3"/>
  <c r="H180" i="3" s="1"/>
  <c r="A181" i="3"/>
  <c r="H181" i="3" s="1"/>
  <c r="A182" i="3"/>
  <c r="H182" i="3" s="1"/>
  <c r="A183" i="3"/>
  <c r="H183" i="3" s="1"/>
  <c r="A184" i="3"/>
  <c r="H184" i="3" s="1"/>
  <c r="A185" i="3"/>
  <c r="H185" i="3" s="1"/>
  <c r="A186" i="3"/>
  <c r="H186" i="3" s="1"/>
  <c r="A187" i="3"/>
  <c r="H187" i="3" s="1"/>
  <c r="A188" i="3"/>
  <c r="H188" i="3" s="1"/>
  <c r="A189" i="3"/>
  <c r="H189" i="3" s="1"/>
  <c r="A190" i="3"/>
  <c r="H190" i="3" s="1"/>
  <c r="A191" i="3"/>
  <c r="H191" i="3" s="1"/>
  <c r="A192" i="3"/>
  <c r="H192" i="3" s="1"/>
  <c r="A193" i="3"/>
  <c r="H193" i="3" s="1"/>
  <c r="A194" i="3"/>
  <c r="H194" i="3" s="1"/>
  <c r="A195" i="3"/>
  <c r="H195" i="3" s="1"/>
  <c r="A196" i="3"/>
  <c r="H196" i="3" s="1"/>
  <c r="A197" i="3"/>
  <c r="H197" i="3" s="1"/>
  <c r="A198" i="3"/>
  <c r="H198" i="3" s="1"/>
  <c r="A199" i="3"/>
  <c r="H199" i="3" s="1"/>
  <c r="A200" i="3"/>
  <c r="H200" i="3" s="1"/>
  <c r="A201" i="3"/>
  <c r="H201" i="3" s="1"/>
  <c r="A202" i="3"/>
  <c r="H202" i="3" s="1"/>
  <c r="A203" i="3"/>
  <c r="H203" i="3" s="1"/>
  <c r="A204" i="3"/>
  <c r="H204" i="3" s="1"/>
  <c r="A205" i="3"/>
  <c r="H205" i="3" s="1"/>
  <c r="A206" i="3"/>
  <c r="H206" i="3" s="1"/>
  <c r="A207" i="3"/>
  <c r="H207" i="3" s="1"/>
  <c r="A208" i="3"/>
  <c r="H208" i="3" s="1"/>
  <c r="A209" i="3"/>
  <c r="H209" i="3" s="1"/>
  <c r="A210" i="3"/>
  <c r="H210" i="3" s="1"/>
  <c r="A211" i="3"/>
  <c r="H211" i="3" s="1"/>
  <c r="A212" i="3"/>
  <c r="H212" i="3" s="1"/>
  <c r="A213" i="3"/>
  <c r="H213" i="3" s="1"/>
  <c r="A214" i="3"/>
  <c r="H214" i="3" s="1"/>
  <c r="A215" i="3"/>
  <c r="H215" i="3" s="1"/>
  <c r="A216" i="3"/>
  <c r="H216" i="3" s="1"/>
  <c r="A217" i="3"/>
  <c r="H217" i="3" s="1"/>
  <c r="A218" i="3"/>
  <c r="H218" i="3" s="1"/>
  <c r="A219" i="3"/>
  <c r="H219" i="3" s="1"/>
  <c r="A220" i="3"/>
  <c r="H220" i="3" s="1"/>
  <c r="A221" i="3"/>
  <c r="H221" i="3" s="1"/>
  <c r="A222" i="3"/>
  <c r="H222" i="3" s="1"/>
  <c r="A223" i="3"/>
  <c r="H223" i="3" s="1"/>
  <c r="A224" i="3"/>
  <c r="H224" i="3" s="1"/>
  <c r="A225" i="3"/>
  <c r="H225" i="3" s="1"/>
  <c r="A226" i="3"/>
  <c r="H226" i="3" s="1"/>
  <c r="A227" i="3"/>
  <c r="H227" i="3" s="1"/>
  <c r="A228" i="3"/>
  <c r="H228" i="3" s="1"/>
  <c r="A229" i="3"/>
  <c r="H229" i="3" s="1"/>
  <c r="A230" i="3"/>
  <c r="H230" i="3" s="1"/>
  <c r="A231" i="3"/>
  <c r="H231" i="3" s="1"/>
  <c r="A232" i="3"/>
  <c r="H232" i="3" s="1"/>
  <c r="A233" i="3"/>
  <c r="H233" i="3" s="1"/>
  <c r="A234" i="3"/>
  <c r="H234" i="3" s="1"/>
  <c r="A235" i="3"/>
  <c r="H235" i="3" s="1"/>
  <c r="A236" i="3"/>
  <c r="H236" i="3" s="1"/>
  <c r="A237" i="3"/>
  <c r="H237" i="3" s="1"/>
  <c r="A238" i="3"/>
  <c r="H238" i="3" s="1"/>
  <c r="A239" i="3"/>
  <c r="H239" i="3" s="1"/>
  <c r="A240" i="3"/>
  <c r="H240" i="3" s="1"/>
  <c r="A241" i="3"/>
  <c r="H241" i="3" s="1"/>
  <c r="A242" i="3"/>
  <c r="H242" i="3" s="1"/>
  <c r="A243" i="3"/>
  <c r="H243" i="3" s="1"/>
  <c r="A244" i="3"/>
  <c r="H244" i="3" s="1"/>
  <c r="A245" i="3"/>
  <c r="H245" i="3" s="1"/>
  <c r="A246" i="3"/>
  <c r="H246" i="3" s="1"/>
  <c r="A247" i="3"/>
  <c r="H247" i="3" s="1"/>
  <c r="A248" i="3"/>
  <c r="H248" i="3" s="1"/>
  <c r="A249" i="3"/>
  <c r="H249" i="3" s="1"/>
  <c r="A250" i="3"/>
  <c r="H250" i="3" s="1"/>
  <c r="A251" i="3"/>
  <c r="H251" i="3" s="1"/>
  <c r="A252" i="3"/>
  <c r="H252" i="3" s="1"/>
  <c r="A253" i="3"/>
  <c r="H253" i="3" s="1"/>
  <c r="A254" i="3"/>
  <c r="H254" i="3" s="1"/>
  <c r="A255" i="3"/>
  <c r="H255" i="3" s="1"/>
  <c r="A256" i="3"/>
  <c r="H256" i="3" s="1"/>
  <c r="A257" i="3"/>
  <c r="H257" i="3" s="1"/>
  <c r="A258" i="3"/>
  <c r="H258" i="3" s="1"/>
  <c r="A259" i="3"/>
  <c r="H259" i="3" s="1"/>
  <c r="A260" i="3"/>
  <c r="H260" i="3" s="1"/>
  <c r="A261" i="3"/>
  <c r="H261" i="3" s="1"/>
  <c r="A262" i="3"/>
  <c r="H262" i="3" s="1"/>
  <c r="A263" i="3"/>
  <c r="H263" i="3" s="1"/>
  <c r="A264" i="3"/>
  <c r="H264" i="3" s="1"/>
  <c r="A265" i="3"/>
  <c r="H265" i="3" s="1"/>
  <c r="A266" i="3"/>
  <c r="H266" i="3" s="1"/>
  <c r="A267" i="3"/>
  <c r="H267" i="3" s="1"/>
  <c r="A268" i="3"/>
  <c r="H268" i="3" s="1"/>
  <c r="A269" i="3"/>
  <c r="H269" i="3" s="1"/>
  <c r="A270" i="3"/>
  <c r="H270" i="3" s="1"/>
  <c r="A271" i="3"/>
  <c r="H271" i="3" s="1"/>
  <c r="A272" i="3"/>
  <c r="H272" i="3" s="1"/>
  <c r="A273" i="3"/>
  <c r="H273" i="3" s="1"/>
  <c r="A274" i="3"/>
  <c r="H274" i="3" s="1"/>
  <c r="A275" i="3"/>
  <c r="H275" i="3" s="1"/>
  <c r="A276" i="3"/>
  <c r="H276" i="3" s="1"/>
  <c r="A277" i="3"/>
  <c r="H277" i="3" s="1"/>
  <c r="A278" i="3"/>
  <c r="H278" i="3" s="1"/>
  <c r="A279" i="3"/>
  <c r="H279" i="3" s="1"/>
  <c r="A280" i="3"/>
  <c r="H280" i="3" s="1"/>
  <c r="A281" i="3"/>
  <c r="H281" i="3" s="1"/>
  <c r="A282" i="3"/>
  <c r="H282" i="3" s="1"/>
  <c r="A283" i="3"/>
  <c r="H283" i="3" s="1"/>
  <c r="A284" i="3"/>
  <c r="H284" i="3" s="1"/>
  <c r="A285" i="3"/>
  <c r="H285" i="3" s="1"/>
  <c r="A286" i="3"/>
  <c r="H286" i="3" s="1"/>
  <c r="A287" i="3"/>
  <c r="H287" i="3" s="1"/>
  <c r="A288" i="3"/>
  <c r="H288" i="3" s="1"/>
  <c r="A289" i="3"/>
  <c r="H289" i="3" s="1"/>
  <c r="A290" i="3"/>
  <c r="H290" i="3" s="1"/>
  <c r="A291" i="3"/>
  <c r="H291" i="3" s="1"/>
  <c r="A292" i="3"/>
  <c r="H292" i="3" s="1"/>
  <c r="A293" i="3"/>
  <c r="H293" i="3" s="1"/>
  <c r="A294" i="3"/>
  <c r="H294" i="3" s="1"/>
  <c r="A295" i="3"/>
  <c r="H295" i="3" s="1"/>
  <c r="A296" i="3"/>
  <c r="H296" i="3" s="1"/>
  <c r="A297" i="3"/>
  <c r="H297" i="3" s="1"/>
  <c r="A298" i="3"/>
  <c r="H298" i="3" s="1"/>
  <c r="A299" i="3"/>
  <c r="H299" i="3" s="1"/>
  <c r="A300" i="3"/>
  <c r="H300" i="3" s="1"/>
  <c r="A301" i="3"/>
  <c r="H301" i="3" s="1"/>
  <c r="A302" i="3"/>
  <c r="H302" i="3" s="1"/>
  <c r="A303" i="3"/>
  <c r="H303" i="3" s="1"/>
  <c r="A304" i="3"/>
  <c r="H304" i="3" s="1"/>
  <c r="A305" i="3"/>
  <c r="H305" i="3" s="1"/>
  <c r="A306" i="3"/>
  <c r="H306" i="3" s="1"/>
  <c r="A307" i="3"/>
  <c r="H307" i="3" s="1"/>
  <c r="A308" i="3"/>
  <c r="H308" i="3" s="1"/>
  <c r="A309" i="3"/>
  <c r="H309" i="3" s="1"/>
  <c r="A310" i="3"/>
  <c r="H310" i="3" s="1"/>
  <c r="A311" i="3"/>
  <c r="H311" i="3" s="1"/>
  <c r="A312" i="3"/>
  <c r="H312" i="3" s="1"/>
  <c r="A313" i="3"/>
  <c r="H313" i="3" s="1"/>
  <c r="A314" i="3"/>
  <c r="H314" i="3" s="1"/>
  <c r="A315" i="3"/>
  <c r="H315" i="3" s="1"/>
  <c r="A316" i="3"/>
  <c r="H316" i="3" s="1"/>
  <c r="A317" i="3"/>
  <c r="H317" i="3" s="1"/>
  <c r="A318" i="3"/>
  <c r="H318" i="3" s="1"/>
  <c r="A319" i="3"/>
  <c r="H319" i="3" s="1"/>
  <c r="A320" i="3"/>
  <c r="H320" i="3" s="1"/>
  <c r="A321" i="3"/>
  <c r="H321" i="3" s="1"/>
  <c r="A322" i="3"/>
  <c r="H322" i="3" s="1"/>
  <c r="A323" i="3"/>
  <c r="H323" i="3" s="1"/>
  <c r="A324" i="3"/>
  <c r="H324" i="3" s="1"/>
  <c r="A325" i="3"/>
  <c r="H325" i="3" s="1"/>
  <c r="A326" i="3"/>
  <c r="H326" i="3" s="1"/>
  <c r="A327" i="3"/>
  <c r="H327" i="3" s="1"/>
  <c r="A328" i="3"/>
  <c r="H328" i="3" s="1"/>
  <c r="A329" i="3"/>
  <c r="H329" i="3" s="1"/>
  <c r="A330" i="3"/>
  <c r="H330" i="3" s="1"/>
  <c r="A331" i="3"/>
  <c r="H331" i="3" s="1"/>
  <c r="A332" i="3"/>
  <c r="H332" i="3" s="1"/>
  <c r="A333" i="3"/>
  <c r="H333" i="3" s="1"/>
  <c r="A334" i="3"/>
  <c r="H334" i="3" s="1"/>
  <c r="A335" i="3"/>
  <c r="H335" i="3" s="1"/>
  <c r="A336" i="3"/>
  <c r="H336" i="3" s="1"/>
  <c r="A337" i="3"/>
  <c r="H337" i="3" s="1"/>
  <c r="A338" i="3"/>
  <c r="H338" i="3" s="1"/>
  <c r="A339" i="3"/>
  <c r="H339" i="3" s="1"/>
  <c r="A340" i="3"/>
  <c r="H340" i="3" s="1"/>
  <c r="A341" i="3"/>
  <c r="H341" i="3" s="1"/>
  <c r="A342" i="3"/>
  <c r="H342" i="3" s="1"/>
  <c r="A343" i="3"/>
  <c r="H343" i="3" s="1"/>
  <c r="A344" i="3"/>
  <c r="H344" i="3" s="1"/>
  <c r="A345" i="3"/>
  <c r="H345" i="3" s="1"/>
  <c r="A346" i="3"/>
  <c r="H346" i="3" s="1"/>
  <c r="A347" i="3"/>
  <c r="H347" i="3" s="1"/>
  <c r="A348" i="3"/>
  <c r="H348" i="3" s="1"/>
  <c r="A349" i="3"/>
  <c r="H349" i="3" s="1"/>
  <c r="A350" i="3"/>
  <c r="H350" i="3" s="1"/>
  <c r="A351" i="3"/>
  <c r="H351" i="3" s="1"/>
  <c r="A352" i="3"/>
  <c r="H352" i="3" s="1"/>
  <c r="A353" i="3"/>
  <c r="H353" i="3" s="1"/>
  <c r="A354" i="3"/>
  <c r="H354" i="3" s="1"/>
  <c r="A355" i="3"/>
  <c r="H355" i="3" s="1"/>
  <c r="A356" i="3"/>
  <c r="H356" i="3" s="1"/>
  <c r="A357" i="3"/>
  <c r="H357" i="3" s="1"/>
  <c r="A358" i="3"/>
  <c r="H358" i="3" s="1"/>
  <c r="A359" i="3"/>
  <c r="H359" i="3" s="1"/>
  <c r="A360" i="3"/>
  <c r="H360" i="3" s="1"/>
  <c r="A361" i="3"/>
  <c r="H361" i="3" s="1"/>
  <c r="A362" i="3"/>
  <c r="H362" i="3" s="1"/>
  <c r="A363" i="3"/>
  <c r="H363" i="3" s="1"/>
  <c r="A364" i="3"/>
  <c r="H364" i="3" s="1"/>
  <c r="A365" i="3"/>
  <c r="H365" i="3" s="1"/>
  <c r="A366" i="3"/>
  <c r="H366" i="3" s="1"/>
  <c r="A367" i="3"/>
  <c r="H367" i="3" s="1"/>
  <c r="A368" i="3"/>
  <c r="H368" i="3" s="1"/>
  <c r="A369" i="3"/>
  <c r="H369" i="3" s="1"/>
  <c r="A370" i="3"/>
  <c r="H370" i="3" s="1"/>
  <c r="A371" i="3"/>
  <c r="H371" i="3" s="1"/>
  <c r="A372" i="3"/>
  <c r="H372" i="3" s="1"/>
  <c r="A373" i="3"/>
  <c r="H373" i="3" s="1"/>
  <c r="A374" i="3"/>
  <c r="H374" i="3" s="1"/>
  <c r="A375" i="3"/>
  <c r="H375" i="3" s="1"/>
  <c r="A376" i="3"/>
  <c r="H376" i="3" s="1"/>
  <c r="A377" i="3"/>
  <c r="H377" i="3" s="1"/>
  <c r="A378" i="3"/>
  <c r="H378" i="3" s="1"/>
  <c r="A379" i="3"/>
  <c r="H379" i="3" s="1"/>
  <c r="A380" i="3"/>
  <c r="H380" i="3" s="1"/>
  <c r="A381" i="3"/>
  <c r="H381" i="3" s="1"/>
  <c r="A382" i="3"/>
  <c r="H382" i="3" s="1"/>
  <c r="A383" i="3"/>
  <c r="H383" i="3" s="1"/>
  <c r="A384" i="3"/>
  <c r="H384" i="3" s="1"/>
  <c r="A385" i="3"/>
  <c r="H385" i="3" s="1"/>
  <c r="A386" i="3"/>
  <c r="H386" i="3" s="1"/>
  <c r="A387" i="3"/>
  <c r="H387" i="3" s="1"/>
  <c r="A388" i="3"/>
  <c r="H388" i="3" s="1"/>
  <c r="A389" i="3"/>
  <c r="H389" i="3" s="1"/>
  <c r="A390" i="3"/>
  <c r="H390" i="3" s="1"/>
  <c r="A391" i="3"/>
  <c r="H391" i="3" s="1"/>
  <c r="A392" i="3"/>
  <c r="H392" i="3" s="1"/>
  <c r="A393" i="3"/>
  <c r="H393" i="3" s="1"/>
  <c r="A394" i="3"/>
  <c r="H394" i="3" s="1"/>
  <c r="A395" i="3"/>
  <c r="H395" i="3" s="1"/>
  <c r="A396" i="3"/>
  <c r="H396" i="3" s="1"/>
  <c r="A397" i="3"/>
  <c r="H397" i="3" s="1"/>
  <c r="A398" i="3"/>
  <c r="H398" i="3" s="1"/>
  <c r="A399" i="3"/>
  <c r="H399" i="3" s="1"/>
  <c r="A400" i="3"/>
  <c r="H400" i="3" s="1"/>
  <c r="A401" i="3"/>
  <c r="H401" i="3" s="1"/>
  <c r="A402" i="3"/>
  <c r="H402" i="3" s="1"/>
  <c r="A403" i="3"/>
  <c r="H403" i="3" s="1"/>
  <c r="A404" i="3"/>
  <c r="H404" i="3" s="1"/>
  <c r="A405" i="3"/>
  <c r="H405" i="3" s="1"/>
  <c r="A406" i="3"/>
  <c r="H406" i="3" s="1"/>
  <c r="A407" i="3"/>
  <c r="H407" i="3" s="1"/>
  <c r="A408" i="3"/>
  <c r="H408" i="3" s="1"/>
  <c r="A409" i="3"/>
  <c r="H409" i="3" s="1"/>
  <c r="A410" i="3"/>
  <c r="H410" i="3" s="1"/>
  <c r="A411" i="3"/>
  <c r="H411" i="3" s="1"/>
  <c r="A412" i="3"/>
  <c r="H412" i="3" s="1"/>
  <c r="A413" i="3"/>
  <c r="H413" i="3" s="1"/>
  <c r="A414" i="3"/>
  <c r="H414" i="3" s="1"/>
  <c r="A415" i="3"/>
  <c r="H415" i="3" s="1"/>
  <c r="A416" i="3"/>
  <c r="H416" i="3" s="1"/>
  <c r="A417" i="3"/>
  <c r="H417" i="3" s="1"/>
  <c r="A418" i="3"/>
  <c r="H418" i="3" s="1"/>
  <c r="A419" i="3"/>
  <c r="H419" i="3" s="1"/>
  <c r="A420" i="3"/>
  <c r="H420" i="3" s="1"/>
  <c r="A421" i="3"/>
  <c r="H421" i="3" s="1"/>
  <c r="A422" i="3"/>
  <c r="H422" i="3" s="1"/>
  <c r="A423" i="3"/>
  <c r="H423" i="3" s="1"/>
  <c r="A424" i="3"/>
  <c r="H424" i="3" s="1"/>
  <c r="A425" i="3"/>
  <c r="H425" i="3" s="1"/>
  <c r="A426" i="3"/>
  <c r="H426" i="3" s="1"/>
  <c r="A427" i="3"/>
  <c r="H427" i="3" s="1"/>
  <c r="A428" i="3"/>
  <c r="H428" i="3" s="1"/>
  <c r="A429" i="3"/>
  <c r="H429" i="3" s="1"/>
  <c r="A430" i="3"/>
  <c r="H430" i="3" s="1"/>
  <c r="A431" i="3"/>
  <c r="H431" i="3" s="1"/>
  <c r="A432" i="3"/>
  <c r="H432" i="3" s="1"/>
  <c r="A433" i="3"/>
  <c r="H433" i="3" s="1"/>
  <c r="A434" i="3"/>
  <c r="H434" i="3" s="1"/>
  <c r="A435" i="3"/>
  <c r="H435" i="3" s="1"/>
  <c r="A436" i="3"/>
  <c r="H436" i="3" s="1"/>
  <c r="A437" i="3"/>
  <c r="H437" i="3" s="1"/>
  <c r="A438" i="3"/>
  <c r="H438" i="3" s="1"/>
  <c r="A439" i="3"/>
  <c r="H439" i="3" s="1"/>
  <c r="A440" i="3"/>
  <c r="H440" i="3" s="1"/>
  <c r="A441" i="3"/>
  <c r="H441" i="3" s="1"/>
  <c r="A442" i="3"/>
  <c r="H442" i="3" s="1"/>
  <c r="A443" i="3"/>
  <c r="H443" i="3" s="1"/>
  <c r="A444" i="3"/>
  <c r="H444" i="3" s="1"/>
  <c r="A445" i="3"/>
  <c r="H445" i="3" s="1"/>
  <c r="A446" i="3"/>
  <c r="H446" i="3" s="1"/>
  <c r="A447" i="3"/>
  <c r="H447" i="3" s="1"/>
  <c r="A448" i="3"/>
  <c r="H448" i="3" s="1"/>
  <c r="A449" i="3"/>
  <c r="H449" i="3" s="1"/>
  <c r="A450" i="3"/>
  <c r="H450" i="3" s="1"/>
  <c r="A451" i="3"/>
  <c r="H451" i="3" s="1"/>
  <c r="A452" i="3"/>
  <c r="H452" i="3" s="1"/>
  <c r="A453" i="3"/>
  <c r="H453" i="3" s="1"/>
  <c r="A454" i="3"/>
  <c r="H454" i="3" s="1"/>
  <c r="A455" i="3"/>
  <c r="H455" i="3" s="1"/>
  <c r="A456" i="3"/>
  <c r="H456" i="3" s="1"/>
  <c r="A457" i="3"/>
  <c r="H457" i="3" s="1"/>
  <c r="A458" i="3"/>
  <c r="H458" i="3" s="1"/>
  <c r="A459" i="3"/>
  <c r="H459" i="3" s="1"/>
  <c r="A460" i="3"/>
  <c r="H460" i="3" s="1"/>
  <c r="A461" i="3"/>
  <c r="H461" i="3" s="1"/>
  <c r="A462" i="3"/>
  <c r="H462" i="3" s="1"/>
  <c r="A463" i="3"/>
  <c r="H463" i="3" s="1"/>
  <c r="A464" i="3"/>
  <c r="H464" i="3" s="1"/>
  <c r="A465" i="3"/>
  <c r="H465" i="3" s="1"/>
  <c r="A466" i="3"/>
  <c r="H466" i="3" s="1"/>
  <c r="A467" i="3"/>
  <c r="H467" i="3" s="1"/>
  <c r="A468" i="3"/>
  <c r="H468" i="3" s="1"/>
  <c r="A469" i="3"/>
  <c r="H469" i="3" s="1"/>
  <c r="A470" i="3"/>
  <c r="H470" i="3" s="1"/>
  <c r="A471" i="3"/>
  <c r="H471" i="3" s="1"/>
  <c r="A472" i="3"/>
  <c r="H472" i="3" s="1"/>
  <c r="A473" i="3"/>
  <c r="H473" i="3" s="1"/>
  <c r="A474" i="3"/>
  <c r="H474" i="3" s="1"/>
  <c r="A475" i="3"/>
  <c r="H475" i="3" s="1"/>
  <c r="A476" i="3"/>
  <c r="H476" i="3" s="1"/>
  <c r="A477" i="3"/>
  <c r="H477" i="3" s="1"/>
  <c r="A478" i="3"/>
  <c r="H478" i="3" s="1"/>
  <c r="A479" i="3"/>
  <c r="H479" i="3" s="1"/>
  <c r="A480" i="3"/>
  <c r="H480" i="3" s="1"/>
  <c r="A481" i="3"/>
  <c r="H481" i="3" s="1"/>
  <c r="A482" i="3"/>
  <c r="H482" i="3" s="1"/>
  <c r="A483" i="3"/>
  <c r="H483" i="3" s="1"/>
  <c r="A484" i="3"/>
  <c r="H484" i="3" s="1"/>
  <c r="A485" i="3"/>
  <c r="H485" i="3" s="1"/>
  <c r="A486" i="3"/>
  <c r="H486" i="3" s="1"/>
  <c r="A487" i="3"/>
  <c r="H487" i="3" s="1"/>
  <c r="A488" i="3"/>
  <c r="H488" i="3" s="1"/>
  <c r="A489" i="3"/>
  <c r="H489" i="3" s="1"/>
  <c r="A490" i="3"/>
  <c r="H490" i="3" s="1"/>
  <c r="A491" i="3"/>
  <c r="H491" i="3" s="1"/>
  <c r="A492" i="3"/>
  <c r="H492" i="3" s="1"/>
  <c r="A493" i="3"/>
  <c r="H493" i="3" s="1"/>
  <c r="A494" i="3"/>
  <c r="H494" i="3" s="1"/>
  <c r="A495" i="3"/>
  <c r="H495" i="3" s="1"/>
  <c r="A496" i="3"/>
  <c r="H496" i="3" s="1"/>
  <c r="A497" i="3"/>
  <c r="H497" i="3" s="1"/>
  <c r="A498" i="3"/>
  <c r="H498" i="3" s="1"/>
  <c r="A499" i="3"/>
  <c r="H499" i="3" s="1"/>
  <c r="A500" i="3"/>
  <c r="H500" i="3" s="1"/>
  <c r="A501" i="3"/>
  <c r="H501" i="3" s="1"/>
  <c r="A502" i="3"/>
  <c r="H502" i="3" s="1"/>
  <c r="A503" i="3"/>
  <c r="H503" i="3" s="1"/>
  <c r="A504" i="3"/>
  <c r="H504" i="3" s="1"/>
  <c r="A505" i="3"/>
  <c r="H505" i="3" s="1"/>
  <c r="A506" i="3"/>
  <c r="H506" i="3" s="1"/>
  <c r="A507" i="3"/>
  <c r="H507" i="3" s="1"/>
  <c r="A508" i="3"/>
  <c r="H508" i="3" s="1"/>
  <c r="A509" i="3"/>
  <c r="H509" i="3" s="1"/>
  <c r="A510" i="3"/>
  <c r="H510" i="3" s="1"/>
  <c r="A511" i="3"/>
  <c r="H511" i="3" s="1"/>
  <c r="A512" i="3"/>
  <c r="H512" i="3" s="1"/>
  <c r="A513" i="3"/>
  <c r="H513" i="3" s="1"/>
  <c r="A514" i="3"/>
  <c r="H514" i="3" s="1"/>
  <c r="A515" i="3"/>
  <c r="H515" i="3" s="1"/>
  <c r="A516" i="3"/>
  <c r="H516" i="3" s="1"/>
  <c r="A517" i="3"/>
  <c r="H517" i="3" s="1"/>
  <c r="A518" i="3"/>
  <c r="H518" i="3" s="1"/>
  <c r="A519" i="3"/>
  <c r="H519" i="3" s="1"/>
  <c r="A520" i="3"/>
  <c r="H520" i="3" s="1"/>
  <c r="A521" i="3"/>
  <c r="H521" i="3" s="1"/>
  <c r="A522" i="3"/>
  <c r="H522" i="3" s="1"/>
  <c r="A523" i="3"/>
  <c r="H523" i="3" s="1"/>
  <c r="A524" i="3"/>
  <c r="H524" i="3" s="1"/>
  <c r="A525" i="3"/>
  <c r="H525" i="3" s="1"/>
  <c r="A526" i="3"/>
  <c r="H526" i="3" s="1"/>
  <c r="A527" i="3"/>
  <c r="H527" i="3" s="1"/>
  <c r="A528" i="3"/>
  <c r="H528" i="3" s="1"/>
  <c r="A529" i="3"/>
  <c r="H529" i="3" s="1"/>
  <c r="A530" i="3"/>
  <c r="H530" i="3" s="1"/>
  <c r="A531" i="3"/>
  <c r="H531" i="3" s="1"/>
  <c r="A532" i="3"/>
  <c r="H532" i="3" s="1"/>
  <c r="A533" i="3"/>
  <c r="H533" i="3" s="1"/>
  <c r="A534" i="3"/>
  <c r="H534" i="3" s="1"/>
  <c r="A535" i="3"/>
  <c r="H535" i="3" s="1"/>
  <c r="A536" i="3"/>
  <c r="H536" i="3" s="1"/>
  <c r="A537" i="3"/>
  <c r="H537" i="3" s="1"/>
  <c r="A538" i="3"/>
  <c r="H538" i="3" s="1"/>
  <c r="A539" i="3"/>
  <c r="H539" i="3" s="1"/>
  <c r="A540" i="3"/>
  <c r="H540" i="3" s="1"/>
  <c r="A541" i="3"/>
  <c r="H541" i="3" s="1"/>
  <c r="A542" i="3"/>
  <c r="H542" i="3" s="1"/>
  <c r="A543" i="3"/>
  <c r="H543" i="3" s="1"/>
  <c r="A544" i="3"/>
  <c r="H544" i="3" s="1"/>
  <c r="A545" i="3"/>
  <c r="H545" i="3" s="1"/>
  <c r="A546" i="3"/>
  <c r="H546" i="3" s="1"/>
  <c r="A547" i="3"/>
  <c r="H547" i="3" s="1"/>
  <c r="A548" i="3"/>
  <c r="H548" i="3" s="1"/>
  <c r="A549" i="3"/>
  <c r="H549" i="3" s="1"/>
  <c r="A550" i="3"/>
  <c r="H550" i="3" s="1"/>
  <c r="A551" i="3"/>
  <c r="H551" i="3" s="1"/>
  <c r="A552" i="3"/>
  <c r="H552" i="3" s="1"/>
  <c r="A553" i="3"/>
  <c r="H553" i="3" s="1"/>
  <c r="A554" i="3"/>
  <c r="H554" i="3" s="1"/>
  <c r="A555" i="3"/>
  <c r="H555" i="3" s="1"/>
  <c r="A556" i="3"/>
  <c r="H556" i="3" s="1"/>
  <c r="A557" i="3"/>
  <c r="H557" i="3" s="1"/>
  <c r="A558" i="3"/>
  <c r="H558" i="3" s="1"/>
  <c r="A559" i="3"/>
  <c r="H559" i="3" s="1"/>
  <c r="A560" i="3"/>
  <c r="H560" i="3" s="1"/>
  <c r="A561" i="3"/>
  <c r="H561" i="3" s="1"/>
  <c r="A562" i="3"/>
  <c r="H562" i="3" s="1"/>
  <c r="A563" i="3"/>
  <c r="H563" i="3" s="1"/>
  <c r="A564" i="3"/>
  <c r="H564" i="3" s="1"/>
  <c r="A565" i="3"/>
  <c r="H565" i="3" s="1"/>
  <c r="A566" i="3"/>
  <c r="H566" i="3" s="1"/>
  <c r="A567" i="3"/>
  <c r="H567" i="3" s="1"/>
  <c r="A568" i="3"/>
  <c r="H568" i="3" s="1"/>
  <c r="A569" i="3"/>
  <c r="H569" i="3" s="1"/>
  <c r="A570" i="3"/>
  <c r="H570" i="3" s="1"/>
  <c r="A571" i="3"/>
  <c r="H571" i="3" s="1"/>
  <c r="A572" i="3"/>
  <c r="H572" i="3" s="1"/>
  <c r="A573" i="3"/>
  <c r="H573" i="3" s="1"/>
  <c r="A574" i="3"/>
  <c r="H574" i="3" s="1"/>
  <c r="A575" i="3"/>
  <c r="H575" i="3" s="1"/>
  <c r="A576" i="3"/>
  <c r="H576" i="3" s="1"/>
  <c r="A577" i="3"/>
  <c r="H577" i="3" s="1"/>
  <c r="A578" i="3"/>
  <c r="H578" i="3" s="1"/>
  <c r="A579" i="3"/>
  <c r="H579" i="3" s="1"/>
  <c r="A580" i="3"/>
  <c r="H580" i="3" s="1"/>
  <c r="A581" i="3"/>
  <c r="H581" i="3" s="1"/>
  <c r="A582" i="3"/>
  <c r="H582" i="3" s="1"/>
  <c r="A583" i="3"/>
  <c r="H583" i="3" s="1"/>
  <c r="A584" i="3"/>
  <c r="H584" i="3" s="1"/>
  <c r="A585" i="3"/>
  <c r="H585" i="3" s="1"/>
  <c r="A586" i="3"/>
  <c r="H586" i="3" s="1"/>
  <c r="A587" i="3"/>
  <c r="H587" i="3" s="1"/>
  <c r="A588" i="3"/>
  <c r="H588" i="3" s="1"/>
  <c r="A589" i="3"/>
  <c r="H589" i="3" s="1"/>
  <c r="A590" i="3"/>
  <c r="H590" i="3" s="1"/>
  <c r="A591" i="3"/>
  <c r="H591" i="3" s="1"/>
  <c r="A592" i="3"/>
  <c r="H592" i="3" s="1"/>
  <c r="A593" i="3"/>
  <c r="H593" i="3" s="1"/>
  <c r="A594" i="3"/>
  <c r="H594" i="3" s="1"/>
  <c r="A595" i="3"/>
  <c r="H595" i="3" s="1"/>
  <c r="A596" i="3"/>
  <c r="H596" i="3" s="1"/>
  <c r="A597" i="3"/>
  <c r="H597" i="3" s="1"/>
  <c r="A598" i="3"/>
  <c r="H598" i="3" s="1"/>
  <c r="A599" i="3"/>
  <c r="H599" i="3" s="1"/>
  <c r="A600" i="3"/>
  <c r="H600" i="3" s="1"/>
  <c r="A601" i="3"/>
  <c r="H601" i="3" s="1"/>
  <c r="A602" i="3"/>
  <c r="H602" i="3" s="1"/>
  <c r="A603" i="3"/>
  <c r="H603" i="3" s="1"/>
  <c r="A604" i="3"/>
  <c r="H604" i="3" s="1"/>
  <c r="A605" i="3"/>
  <c r="H605" i="3" s="1"/>
  <c r="A606" i="3"/>
  <c r="H606" i="3" s="1"/>
  <c r="A607" i="3"/>
  <c r="H607" i="3" s="1"/>
  <c r="A608" i="3"/>
  <c r="H608" i="3" s="1"/>
  <c r="A609" i="3"/>
  <c r="H609" i="3" s="1"/>
  <c r="A610" i="3"/>
  <c r="H610" i="3" s="1"/>
  <c r="A611" i="3"/>
  <c r="H611" i="3" s="1"/>
  <c r="A612" i="3"/>
  <c r="H612" i="3" s="1"/>
  <c r="A613" i="3"/>
  <c r="H613" i="3" s="1"/>
  <c r="A614" i="3"/>
  <c r="H614" i="3" s="1"/>
  <c r="A615" i="3"/>
  <c r="H615" i="3" s="1"/>
  <c r="A616" i="3"/>
  <c r="H616" i="3" s="1"/>
  <c r="A617" i="3"/>
  <c r="H617" i="3" s="1"/>
  <c r="A618" i="3"/>
  <c r="H618" i="3" s="1"/>
  <c r="A619" i="3"/>
  <c r="H619" i="3" s="1"/>
  <c r="A620" i="3"/>
  <c r="H620" i="3" s="1"/>
  <c r="A621" i="3"/>
  <c r="H621" i="3" s="1"/>
  <c r="A622" i="3"/>
  <c r="H622" i="3" s="1"/>
  <c r="A623" i="3"/>
  <c r="H623" i="3" s="1"/>
  <c r="A624" i="3"/>
  <c r="H624" i="3" s="1"/>
  <c r="A625" i="3"/>
  <c r="H625" i="3" s="1"/>
  <c r="A626" i="3"/>
  <c r="H626" i="3" s="1"/>
  <c r="A627" i="3"/>
  <c r="H627" i="3" s="1"/>
  <c r="A628" i="3"/>
  <c r="H628" i="3" s="1"/>
  <c r="A629" i="3"/>
  <c r="H629" i="3" s="1"/>
  <c r="A630" i="3"/>
  <c r="H630" i="3" s="1"/>
  <c r="A631" i="3"/>
  <c r="H631" i="3" s="1"/>
  <c r="A632" i="3"/>
  <c r="H632" i="3" s="1"/>
  <c r="A633" i="3"/>
  <c r="H633" i="3" s="1"/>
  <c r="A634" i="3"/>
  <c r="H634" i="3" s="1"/>
  <c r="A635" i="3"/>
  <c r="H635" i="3" s="1"/>
  <c r="A636" i="3"/>
  <c r="H636" i="3" s="1"/>
  <c r="A637" i="3"/>
  <c r="H637" i="3" s="1"/>
  <c r="A638" i="3"/>
  <c r="H638" i="3" s="1"/>
  <c r="A639" i="3"/>
  <c r="H639" i="3" s="1"/>
  <c r="A640" i="3"/>
  <c r="H640" i="3" s="1"/>
  <c r="A641" i="3"/>
  <c r="H641" i="3" s="1"/>
  <c r="A642" i="3"/>
  <c r="H642" i="3" s="1"/>
  <c r="A643" i="3"/>
  <c r="H643" i="3" s="1"/>
  <c r="A644" i="3"/>
  <c r="H644" i="3" s="1"/>
  <c r="A645" i="3"/>
  <c r="H645" i="3" s="1"/>
  <c r="A646" i="3"/>
  <c r="H646" i="3" s="1"/>
  <c r="A647" i="3"/>
  <c r="H647" i="3" s="1"/>
  <c r="A648" i="3"/>
  <c r="H648" i="3" s="1"/>
  <c r="A649" i="3"/>
  <c r="H649" i="3" s="1"/>
  <c r="A650" i="3"/>
  <c r="H650" i="3" s="1"/>
  <c r="A651" i="3"/>
  <c r="H651" i="3" s="1"/>
  <c r="A652" i="3"/>
  <c r="H652" i="3" s="1"/>
  <c r="A653" i="3"/>
  <c r="H653" i="3" s="1"/>
  <c r="A654" i="3"/>
  <c r="H654" i="3" s="1"/>
  <c r="A655" i="3"/>
  <c r="H655" i="3" s="1"/>
  <c r="A656" i="3"/>
  <c r="H656" i="3" s="1"/>
  <c r="A657" i="3"/>
  <c r="H657" i="3" s="1"/>
  <c r="A658" i="3"/>
  <c r="H658" i="3" s="1"/>
  <c r="A659" i="3"/>
  <c r="H659" i="3" s="1"/>
  <c r="A660" i="3"/>
  <c r="H660" i="3" s="1"/>
  <c r="A661" i="3"/>
  <c r="H661" i="3" s="1"/>
  <c r="A662" i="3"/>
  <c r="H662" i="3" s="1"/>
  <c r="A663" i="3"/>
  <c r="H663" i="3" s="1"/>
  <c r="A664" i="3"/>
  <c r="H664" i="3" s="1"/>
  <c r="A665" i="3"/>
  <c r="H665" i="3" s="1"/>
  <c r="A666" i="3"/>
  <c r="H666" i="3" s="1"/>
  <c r="A667" i="3"/>
  <c r="H667" i="3" s="1"/>
  <c r="A668" i="3"/>
  <c r="H668" i="3" s="1"/>
  <c r="A669" i="3"/>
  <c r="H669" i="3" s="1"/>
  <c r="A670" i="3"/>
  <c r="H670" i="3" s="1"/>
  <c r="A671" i="3"/>
  <c r="H671" i="3" s="1"/>
  <c r="A672" i="3"/>
  <c r="H672" i="3" s="1"/>
  <c r="A673" i="3"/>
  <c r="H673" i="3" s="1"/>
  <c r="A674" i="3"/>
  <c r="H674" i="3" s="1"/>
  <c r="A675" i="3"/>
  <c r="H675" i="3" s="1"/>
  <c r="A676" i="3"/>
  <c r="H676" i="3" s="1"/>
  <c r="A677" i="3"/>
  <c r="H677" i="3" s="1"/>
  <c r="A678" i="3"/>
  <c r="H678" i="3" s="1"/>
  <c r="A679" i="3"/>
  <c r="H679" i="3" s="1"/>
  <c r="A680" i="3"/>
  <c r="H680" i="3" s="1"/>
  <c r="A681" i="3"/>
  <c r="H681" i="3" s="1"/>
  <c r="A682" i="3"/>
  <c r="H682" i="3" s="1"/>
  <c r="A683" i="3"/>
  <c r="H683" i="3" s="1"/>
  <c r="A684" i="3"/>
  <c r="H684" i="3" s="1"/>
  <c r="A685" i="3"/>
  <c r="H685" i="3" s="1"/>
  <c r="A686" i="3"/>
  <c r="H686" i="3" s="1"/>
  <c r="A687" i="3"/>
  <c r="H687" i="3" s="1"/>
  <c r="A688" i="3"/>
  <c r="H688" i="3" s="1"/>
  <c r="A689" i="3"/>
  <c r="H689" i="3" s="1"/>
  <c r="A690" i="3"/>
  <c r="H690" i="3" s="1"/>
  <c r="A691" i="3"/>
  <c r="H691" i="3" s="1"/>
  <c r="A692" i="3"/>
  <c r="H692" i="3" s="1"/>
  <c r="A693" i="3"/>
  <c r="H693" i="3" s="1"/>
  <c r="A694" i="3"/>
  <c r="H694" i="3" s="1"/>
  <c r="A695" i="3"/>
  <c r="H695" i="3" s="1"/>
  <c r="A696" i="3"/>
  <c r="H696" i="3" s="1"/>
  <c r="A697" i="3"/>
  <c r="H697" i="3" s="1"/>
  <c r="A698" i="3"/>
  <c r="H698" i="3" s="1"/>
  <c r="A699" i="3"/>
  <c r="H699" i="3" s="1"/>
  <c r="A700" i="3"/>
  <c r="H700" i="3" s="1"/>
  <c r="A701" i="3"/>
  <c r="H701" i="3" s="1"/>
  <c r="A702" i="3"/>
  <c r="H702" i="3" s="1"/>
  <c r="A703" i="3"/>
  <c r="H703" i="3" s="1"/>
  <c r="A704" i="3"/>
  <c r="H704" i="3" s="1"/>
  <c r="A705" i="3"/>
  <c r="H705" i="3" s="1"/>
  <c r="A706" i="3"/>
  <c r="H706" i="3" s="1"/>
  <c r="A707" i="3"/>
  <c r="H707" i="3" s="1"/>
  <c r="A708" i="3"/>
  <c r="H708" i="3" s="1"/>
  <c r="A709" i="3"/>
  <c r="H709" i="3" s="1"/>
  <c r="A710" i="3"/>
  <c r="H710" i="3" s="1"/>
  <c r="A711" i="3"/>
  <c r="H711" i="3" s="1"/>
  <c r="A712" i="3"/>
  <c r="H712" i="3" s="1"/>
  <c r="A713" i="3"/>
  <c r="H713" i="3" s="1"/>
  <c r="A714" i="3"/>
  <c r="H714" i="3" s="1"/>
  <c r="A715" i="3"/>
  <c r="H715" i="3" s="1"/>
  <c r="A716" i="3"/>
  <c r="H716" i="3" s="1"/>
  <c r="A717" i="3"/>
  <c r="H717" i="3" s="1"/>
  <c r="A718" i="3"/>
  <c r="H718" i="3" s="1"/>
  <c r="A719" i="3"/>
  <c r="H719" i="3" s="1"/>
  <c r="A720" i="3"/>
  <c r="H720" i="3" s="1"/>
  <c r="A721" i="3"/>
  <c r="H721" i="3" s="1"/>
  <c r="A722" i="3"/>
  <c r="H722" i="3" s="1"/>
  <c r="A723" i="3"/>
  <c r="H723" i="3" s="1"/>
  <c r="A724" i="3"/>
  <c r="H724" i="3" s="1"/>
  <c r="A725" i="3"/>
  <c r="H725" i="3" s="1"/>
  <c r="A726" i="3"/>
  <c r="H726" i="3" s="1"/>
  <c r="A727" i="3"/>
  <c r="H727" i="3" s="1"/>
  <c r="A728" i="3"/>
  <c r="H728" i="3" s="1"/>
  <c r="A729" i="3"/>
  <c r="H729" i="3" s="1"/>
  <c r="A730" i="3"/>
  <c r="H730" i="3" s="1"/>
  <c r="A731" i="3"/>
  <c r="H731" i="3" s="1"/>
  <c r="A732" i="3"/>
  <c r="H732" i="3" s="1"/>
  <c r="A733" i="3"/>
  <c r="H733" i="3" s="1"/>
  <c r="A734" i="3"/>
  <c r="H734" i="3" s="1"/>
  <c r="A735" i="3"/>
  <c r="H735" i="3" s="1"/>
  <c r="A736" i="3"/>
  <c r="H736" i="3" s="1"/>
  <c r="A737" i="3"/>
  <c r="H737" i="3" s="1"/>
  <c r="A738" i="3"/>
  <c r="H738" i="3" s="1"/>
  <c r="A739" i="3"/>
  <c r="H739" i="3" s="1"/>
  <c r="A740" i="3"/>
  <c r="H740" i="3" s="1"/>
  <c r="A741" i="3"/>
  <c r="H741" i="3" s="1"/>
  <c r="A742" i="3"/>
  <c r="H742" i="3" s="1"/>
  <c r="A743" i="3"/>
  <c r="H743" i="3" s="1"/>
  <c r="A744" i="3"/>
  <c r="H744" i="3" s="1"/>
  <c r="A745" i="3"/>
  <c r="H745" i="3" s="1"/>
  <c r="A746" i="3"/>
  <c r="H746" i="3" s="1"/>
  <c r="A747" i="3"/>
  <c r="H747" i="3" s="1"/>
  <c r="A748" i="3"/>
  <c r="H748" i="3" s="1"/>
  <c r="A749" i="3"/>
  <c r="H749" i="3" s="1"/>
  <c r="A750" i="3"/>
  <c r="H750" i="3" s="1"/>
  <c r="A751" i="3"/>
  <c r="H751" i="3" s="1"/>
  <c r="A752" i="3"/>
  <c r="H752" i="3" s="1"/>
  <c r="A753" i="3"/>
  <c r="H753" i="3" s="1"/>
  <c r="A754" i="3"/>
  <c r="H754" i="3" s="1"/>
  <c r="A755" i="3"/>
  <c r="H755" i="3" s="1"/>
  <c r="A756" i="3"/>
  <c r="H756" i="3" s="1"/>
  <c r="A757" i="3"/>
  <c r="H757" i="3" s="1"/>
  <c r="A758" i="3"/>
  <c r="H758" i="3" s="1"/>
  <c r="A759" i="3"/>
  <c r="H759" i="3" s="1"/>
  <c r="A760" i="3"/>
  <c r="H760" i="3" s="1"/>
  <c r="A761" i="3"/>
  <c r="H761" i="3" s="1"/>
  <c r="A762" i="3"/>
  <c r="H762" i="3" s="1"/>
  <c r="A763" i="3"/>
  <c r="H763" i="3" s="1"/>
  <c r="A764" i="3"/>
  <c r="H764" i="3" s="1"/>
  <c r="A765" i="3"/>
  <c r="H765" i="3" s="1"/>
  <c r="A766" i="3"/>
  <c r="H766" i="3" s="1"/>
  <c r="A767" i="3"/>
  <c r="H767" i="3" s="1"/>
  <c r="A768" i="3"/>
  <c r="H768" i="3" s="1"/>
  <c r="A769" i="3"/>
  <c r="H769" i="3" s="1"/>
  <c r="A770" i="3"/>
  <c r="H770" i="3" s="1"/>
  <c r="A771" i="3"/>
  <c r="H771" i="3" s="1"/>
  <c r="A772" i="3"/>
  <c r="H772" i="3" s="1"/>
  <c r="A773" i="3"/>
  <c r="H773" i="3" s="1"/>
  <c r="A774" i="3"/>
  <c r="H774" i="3" s="1"/>
  <c r="A775" i="3"/>
  <c r="H775" i="3" s="1"/>
  <c r="A776" i="3"/>
  <c r="H776" i="3" s="1"/>
  <c r="A777" i="3"/>
  <c r="H777" i="3" s="1"/>
  <c r="A778" i="3"/>
  <c r="H778" i="3" s="1"/>
  <c r="A779" i="3"/>
  <c r="H779" i="3" s="1"/>
  <c r="A780" i="3"/>
  <c r="H780" i="3" s="1"/>
  <c r="A781" i="3"/>
  <c r="H781" i="3" s="1"/>
  <c r="A782" i="3"/>
  <c r="H782" i="3" s="1"/>
  <c r="A783" i="3"/>
  <c r="H783" i="3" s="1"/>
  <c r="A784" i="3"/>
  <c r="H784" i="3" s="1"/>
  <c r="A785" i="3"/>
  <c r="H785" i="3" s="1"/>
  <c r="A786" i="3"/>
  <c r="H786" i="3" s="1"/>
  <c r="A787" i="3"/>
  <c r="H787" i="3" s="1"/>
  <c r="A788" i="3"/>
  <c r="H788" i="3" s="1"/>
  <c r="A789" i="3"/>
  <c r="H789" i="3" s="1"/>
  <c r="A790" i="3"/>
  <c r="H790" i="3" s="1"/>
  <c r="A791" i="3"/>
  <c r="H791" i="3" s="1"/>
  <c r="A792" i="3"/>
  <c r="H792" i="3" s="1"/>
  <c r="A793" i="3"/>
  <c r="H793" i="3" s="1"/>
  <c r="A794" i="3"/>
  <c r="H794" i="3" s="1"/>
  <c r="A795" i="3"/>
  <c r="H795" i="3" s="1"/>
  <c r="A796" i="3"/>
  <c r="H796" i="3" s="1"/>
  <c r="A797" i="3"/>
  <c r="H797" i="3" s="1"/>
  <c r="A798" i="3"/>
  <c r="H798" i="3" s="1"/>
  <c r="A799" i="3"/>
  <c r="H799" i="3" s="1"/>
  <c r="A800" i="3"/>
  <c r="H800" i="3" s="1"/>
  <c r="A801" i="3"/>
  <c r="H801" i="3" s="1"/>
  <c r="A802" i="3"/>
  <c r="H802" i="3" s="1"/>
  <c r="A803" i="3"/>
  <c r="H803" i="3" s="1"/>
  <c r="A804" i="3"/>
  <c r="H804" i="3" s="1"/>
  <c r="A805" i="3"/>
  <c r="H805" i="3" s="1"/>
  <c r="A806" i="3"/>
  <c r="H806" i="3" s="1"/>
  <c r="A807" i="3"/>
  <c r="H807" i="3" s="1"/>
  <c r="A808" i="3"/>
  <c r="H808" i="3" s="1"/>
  <c r="A809" i="3"/>
  <c r="H809" i="3" s="1"/>
  <c r="A810" i="3"/>
  <c r="H810" i="3" s="1"/>
  <c r="A811" i="3"/>
  <c r="H811" i="3" s="1"/>
  <c r="A812" i="3"/>
  <c r="H812" i="3" s="1"/>
  <c r="A813" i="3"/>
  <c r="H813" i="3" s="1"/>
  <c r="A814" i="3"/>
  <c r="H814" i="3" s="1"/>
  <c r="A815" i="3"/>
  <c r="H815" i="3" s="1"/>
  <c r="A816" i="3"/>
  <c r="H816" i="3" s="1"/>
  <c r="A817" i="3"/>
  <c r="H817" i="3" s="1"/>
  <c r="A818" i="3"/>
  <c r="H818" i="3" s="1"/>
  <c r="A819" i="3"/>
  <c r="H819" i="3" s="1"/>
  <c r="A820" i="3"/>
  <c r="H820" i="3" s="1"/>
  <c r="A821" i="3"/>
  <c r="H821" i="3" s="1"/>
  <c r="A822" i="3"/>
  <c r="H822" i="3" s="1"/>
  <c r="A823" i="3"/>
  <c r="H823" i="3" s="1"/>
  <c r="A824" i="3"/>
  <c r="H824" i="3" s="1"/>
  <c r="A825" i="3"/>
  <c r="H825" i="3" s="1"/>
  <c r="A826" i="3"/>
  <c r="H826" i="3" s="1"/>
  <c r="A827" i="3"/>
  <c r="H827" i="3" s="1"/>
  <c r="A828" i="3"/>
  <c r="H828" i="3" s="1"/>
  <c r="A829" i="3"/>
  <c r="H829" i="3" s="1"/>
  <c r="A830" i="3"/>
  <c r="H830" i="3" s="1"/>
  <c r="A831" i="3"/>
  <c r="H831" i="3" s="1"/>
  <c r="A832" i="3"/>
  <c r="H832" i="3" s="1"/>
  <c r="A833" i="3"/>
  <c r="H833" i="3" s="1"/>
  <c r="A834" i="3"/>
  <c r="H834" i="3" s="1"/>
  <c r="A835" i="3"/>
  <c r="H835" i="3" s="1"/>
  <c r="A836" i="3"/>
  <c r="H836" i="3" s="1"/>
  <c r="A837" i="3"/>
  <c r="H837" i="3" s="1"/>
  <c r="A838" i="3"/>
  <c r="H838" i="3" s="1"/>
  <c r="A839" i="3"/>
  <c r="H839" i="3" s="1"/>
  <c r="A840" i="3"/>
  <c r="H840" i="3" s="1"/>
  <c r="A841" i="3"/>
  <c r="H841" i="3" s="1"/>
  <c r="A842" i="3"/>
  <c r="H842" i="3" s="1"/>
  <c r="A843" i="3"/>
  <c r="H843" i="3" s="1"/>
  <c r="A844" i="3"/>
  <c r="H844" i="3" s="1"/>
  <c r="A845" i="3"/>
  <c r="H845" i="3" s="1"/>
  <c r="A846" i="3"/>
  <c r="H846" i="3" s="1"/>
  <c r="A847" i="3"/>
  <c r="H847" i="3" s="1"/>
  <c r="A848" i="3"/>
  <c r="H848" i="3" s="1"/>
  <c r="A849" i="3"/>
  <c r="H849" i="3" s="1"/>
  <c r="A850" i="3"/>
  <c r="H850" i="3" s="1"/>
  <c r="A851" i="3"/>
  <c r="H851" i="3" s="1"/>
  <c r="A852" i="3"/>
  <c r="H852" i="3" s="1"/>
  <c r="A853" i="3"/>
  <c r="H853" i="3" s="1"/>
  <c r="A854" i="3"/>
  <c r="H854" i="3" s="1"/>
  <c r="A855" i="3"/>
  <c r="H855" i="3" s="1"/>
  <c r="A856" i="3"/>
  <c r="H856" i="3" s="1"/>
  <c r="A857" i="3"/>
  <c r="H857" i="3" s="1"/>
  <c r="A858" i="3"/>
  <c r="H858" i="3" s="1"/>
  <c r="A859" i="3"/>
  <c r="H859" i="3" s="1"/>
  <c r="A860" i="3"/>
  <c r="H860" i="3" s="1"/>
  <c r="A861" i="3"/>
  <c r="H861" i="3" s="1"/>
  <c r="A862" i="3"/>
  <c r="H862" i="3" s="1"/>
  <c r="A863" i="3"/>
  <c r="H863" i="3" s="1"/>
  <c r="A864" i="3"/>
  <c r="H864" i="3" s="1"/>
  <c r="A865" i="3"/>
  <c r="H865" i="3" s="1"/>
  <c r="A866" i="3"/>
  <c r="H866" i="3" s="1"/>
  <c r="A867" i="3"/>
  <c r="H867" i="3" s="1"/>
  <c r="A868" i="3"/>
  <c r="H868" i="3" s="1"/>
  <c r="A869" i="3"/>
  <c r="H869" i="3" s="1"/>
  <c r="A870" i="3"/>
  <c r="H870" i="3" s="1"/>
  <c r="A871" i="3"/>
  <c r="H871" i="3" s="1"/>
  <c r="A872" i="3"/>
  <c r="H872" i="3" s="1"/>
  <c r="A873" i="3"/>
  <c r="H873" i="3" s="1"/>
  <c r="A874" i="3"/>
  <c r="H874" i="3" s="1"/>
  <c r="A875" i="3"/>
  <c r="H875" i="3" s="1"/>
  <c r="A876" i="3"/>
  <c r="H876" i="3" s="1"/>
  <c r="A877" i="3"/>
  <c r="H877" i="3" s="1"/>
  <c r="A878" i="3"/>
  <c r="H878" i="3" s="1"/>
  <c r="A879" i="3"/>
  <c r="H879" i="3" s="1"/>
  <c r="A880" i="3"/>
  <c r="H880" i="3" s="1"/>
  <c r="A881" i="3"/>
  <c r="H881" i="3" s="1"/>
  <c r="A882" i="3"/>
  <c r="H882" i="3" s="1"/>
  <c r="A883" i="3"/>
  <c r="H883" i="3" s="1"/>
  <c r="A884" i="3"/>
  <c r="H884" i="3" s="1"/>
  <c r="A885" i="3"/>
  <c r="H885" i="3" s="1"/>
  <c r="A886" i="3"/>
  <c r="H886" i="3" s="1"/>
  <c r="A887" i="3"/>
  <c r="H887" i="3" s="1"/>
  <c r="A888" i="3"/>
  <c r="H888" i="3" s="1"/>
  <c r="A889" i="3"/>
  <c r="H889" i="3" s="1"/>
  <c r="A890" i="3"/>
  <c r="H890" i="3" s="1"/>
  <c r="A891" i="3"/>
  <c r="H891" i="3" s="1"/>
  <c r="A892" i="3"/>
  <c r="H892" i="3" s="1"/>
  <c r="A893" i="3"/>
  <c r="H893" i="3" s="1"/>
  <c r="A894" i="3"/>
  <c r="H894" i="3" s="1"/>
  <c r="A895" i="3"/>
  <c r="H895" i="3" s="1"/>
  <c r="A896" i="3"/>
  <c r="H896" i="3" s="1"/>
  <c r="A897" i="3"/>
  <c r="H897" i="3" s="1"/>
  <c r="A898" i="3"/>
  <c r="H898" i="3" s="1"/>
  <c r="A899" i="3"/>
  <c r="H899" i="3" s="1"/>
  <c r="A900" i="3"/>
  <c r="H900" i="3" s="1"/>
  <c r="A901" i="3"/>
  <c r="H901" i="3" s="1"/>
  <c r="A902" i="3"/>
  <c r="H902" i="3" s="1"/>
  <c r="A903" i="3"/>
  <c r="H903" i="3" s="1"/>
  <c r="A904" i="3"/>
  <c r="H904" i="3" s="1"/>
  <c r="A905" i="3"/>
  <c r="H905" i="3" s="1"/>
  <c r="A906" i="3"/>
  <c r="H906" i="3" s="1"/>
  <c r="A907" i="3"/>
  <c r="H907" i="3" s="1"/>
  <c r="A908" i="3"/>
  <c r="H908" i="3" s="1"/>
  <c r="A909" i="3"/>
  <c r="H909" i="3" s="1"/>
  <c r="A910" i="3"/>
  <c r="H910" i="3" s="1"/>
  <c r="A911" i="3"/>
  <c r="H911" i="3" s="1"/>
  <c r="A912" i="3"/>
  <c r="H912" i="3" s="1"/>
  <c r="A913" i="3"/>
  <c r="H913" i="3" s="1"/>
  <c r="A914" i="3"/>
  <c r="H914" i="3" s="1"/>
  <c r="A915" i="3"/>
  <c r="H915" i="3" s="1"/>
  <c r="A916" i="3"/>
  <c r="H916" i="3" s="1"/>
  <c r="A917" i="3"/>
  <c r="H917" i="3" s="1"/>
  <c r="A918" i="3"/>
  <c r="H918" i="3" s="1"/>
  <c r="A919" i="3"/>
  <c r="H919" i="3" s="1"/>
  <c r="A920" i="3"/>
  <c r="H920" i="3" s="1"/>
  <c r="A921" i="3"/>
  <c r="H921" i="3" s="1"/>
  <c r="A922" i="3"/>
  <c r="H922" i="3" s="1"/>
  <c r="A923" i="3"/>
  <c r="H923" i="3" s="1"/>
  <c r="A924" i="3"/>
  <c r="H924" i="3" s="1"/>
  <c r="A925" i="3"/>
  <c r="H925" i="3" s="1"/>
  <c r="A926" i="3"/>
  <c r="H926" i="3" s="1"/>
  <c r="A927" i="3"/>
  <c r="H927" i="3" s="1"/>
  <c r="A928" i="3"/>
  <c r="H928" i="3" s="1"/>
  <c r="A929" i="3"/>
  <c r="H929" i="3" s="1"/>
  <c r="A930" i="3"/>
  <c r="H930" i="3" s="1"/>
  <c r="A931" i="3"/>
  <c r="H931" i="3" s="1"/>
  <c r="A932" i="3"/>
  <c r="H932" i="3" s="1"/>
  <c r="A933" i="3"/>
  <c r="H933" i="3" s="1"/>
  <c r="A934" i="3"/>
  <c r="H934" i="3" s="1"/>
  <c r="A935" i="3"/>
  <c r="H935" i="3" s="1"/>
  <c r="A936" i="3"/>
  <c r="H936" i="3" s="1"/>
  <c r="A937" i="3"/>
  <c r="H937" i="3" s="1"/>
  <c r="A938" i="3"/>
  <c r="H938" i="3" s="1"/>
  <c r="A939" i="3"/>
  <c r="H939" i="3" s="1"/>
  <c r="A940" i="3"/>
  <c r="H940" i="3" s="1"/>
  <c r="A941" i="3"/>
  <c r="H941" i="3" s="1"/>
  <c r="A942" i="3"/>
  <c r="H942" i="3" s="1"/>
  <c r="A943" i="3"/>
  <c r="H943" i="3" s="1"/>
  <c r="A944" i="3"/>
  <c r="H944" i="3" s="1"/>
  <c r="A945" i="3"/>
  <c r="H945" i="3" s="1"/>
  <c r="A946" i="3"/>
  <c r="H946" i="3" s="1"/>
  <c r="A947" i="3"/>
  <c r="H947" i="3" s="1"/>
  <c r="A948" i="3"/>
  <c r="H948" i="3" s="1"/>
  <c r="A949" i="3"/>
  <c r="H949" i="3" s="1"/>
  <c r="A950" i="3"/>
  <c r="H950" i="3" s="1"/>
  <c r="A951" i="3"/>
  <c r="H951" i="3" s="1"/>
  <c r="A952" i="3"/>
  <c r="H952" i="3" s="1"/>
  <c r="A953" i="3"/>
  <c r="H953" i="3" s="1"/>
  <c r="A954" i="3"/>
  <c r="H954" i="3" s="1"/>
  <c r="A955" i="3"/>
  <c r="H955" i="3" s="1"/>
  <c r="A956" i="3"/>
  <c r="H956" i="3" s="1"/>
  <c r="A957" i="3"/>
  <c r="H957" i="3" s="1"/>
  <c r="A958" i="3"/>
  <c r="H958" i="3" s="1"/>
  <c r="A959" i="3"/>
  <c r="H959" i="3" s="1"/>
  <c r="A960" i="3"/>
  <c r="H960" i="3" s="1"/>
  <c r="A961" i="3"/>
  <c r="H961" i="3" s="1"/>
  <c r="A962" i="3"/>
  <c r="H962" i="3" s="1"/>
  <c r="A963" i="3"/>
  <c r="H963" i="3" s="1"/>
  <c r="A964" i="3"/>
  <c r="H964" i="3" s="1"/>
  <c r="A965" i="3"/>
  <c r="H965" i="3" s="1"/>
  <c r="A966" i="3"/>
  <c r="H966" i="3" s="1"/>
  <c r="A967" i="3"/>
  <c r="H967" i="3" s="1"/>
  <c r="A968" i="3"/>
  <c r="H968" i="3" s="1"/>
  <c r="A969" i="3"/>
  <c r="H969" i="3" s="1"/>
  <c r="A970" i="3"/>
  <c r="H970" i="3" s="1"/>
  <c r="A971" i="3"/>
  <c r="H971" i="3" s="1"/>
  <c r="A972" i="3"/>
  <c r="H972" i="3" s="1"/>
  <c r="A973" i="3"/>
  <c r="H973" i="3" s="1"/>
  <c r="A974" i="3"/>
  <c r="H974" i="3" s="1"/>
  <c r="A975" i="3"/>
  <c r="H975" i="3" s="1"/>
  <c r="A976" i="3"/>
  <c r="H976" i="3" s="1"/>
  <c r="A977" i="3"/>
  <c r="H977" i="3" s="1"/>
  <c r="A978" i="3"/>
  <c r="H978" i="3" s="1"/>
  <c r="A979" i="3"/>
  <c r="H979" i="3" s="1"/>
  <c r="A980" i="3"/>
  <c r="H980" i="3" s="1"/>
  <c r="A981" i="3"/>
  <c r="H981" i="3" s="1"/>
  <c r="A982" i="3"/>
  <c r="H982" i="3" s="1"/>
  <c r="A983" i="3"/>
  <c r="H983" i="3" s="1"/>
  <c r="A984" i="3"/>
  <c r="H984" i="3" s="1"/>
  <c r="A985" i="3"/>
  <c r="H985" i="3" s="1"/>
  <c r="A986" i="3"/>
  <c r="H986" i="3" s="1"/>
  <c r="A987" i="3"/>
  <c r="H987" i="3" s="1"/>
  <c r="A988" i="3"/>
  <c r="H988" i="3" s="1"/>
  <c r="A989" i="3"/>
  <c r="H989" i="3" s="1"/>
  <c r="A990" i="3"/>
  <c r="H990" i="3" s="1"/>
  <c r="A991" i="3"/>
  <c r="H991" i="3" s="1"/>
  <c r="A992" i="3"/>
  <c r="H992" i="3" s="1"/>
  <c r="A993" i="3"/>
  <c r="H993" i="3" s="1"/>
  <c r="A994" i="3"/>
  <c r="H994" i="3" s="1"/>
  <c r="A995" i="3"/>
  <c r="H995" i="3" s="1"/>
  <c r="A996" i="3"/>
  <c r="H996" i="3" s="1"/>
  <c r="A997" i="3"/>
  <c r="H997" i="3" s="1"/>
  <c r="A998" i="3"/>
  <c r="H998" i="3" s="1"/>
  <c r="A999" i="3"/>
  <c r="H999" i="3" s="1"/>
  <c r="H2" i="3" l="1"/>
  <c r="B2" i="3"/>
  <c r="E2" i="3"/>
  <c r="C2" i="3"/>
  <c r="D2" i="3"/>
  <c r="E3" i="3"/>
  <c r="D3" i="3"/>
  <c r="C3" i="3"/>
  <c r="E4" i="3"/>
  <c r="D4" i="3"/>
  <c r="C4" i="3"/>
  <c r="I4" i="3" s="1"/>
  <c r="J4" i="3" s="1"/>
  <c r="E5" i="3"/>
  <c r="D5" i="3"/>
  <c r="C5" i="3"/>
  <c r="I5" i="3" s="1"/>
  <c r="J5" i="3" s="1"/>
  <c r="E6" i="3"/>
  <c r="D6" i="3"/>
  <c r="C6" i="3"/>
  <c r="I6" i="3" s="1"/>
  <c r="J6" i="3" s="1"/>
  <c r="E7" i="3"/>
  <c r="D7" i="3"/>
  <c r="C7" i="3"/>
  <c r="I7" i="3" s="1"/>
  <c r="J7" i="3" s="1"/>
  <c r="E8" i="3"/>
  <c r="D8" i="3"/>
  <c r="C8" i="3"/>
  <c r="I8" i="3" s="1"/>
  <c r="J8" i="3" s="1"/>
  <c r="E9" i="3"/>
  <c r="C9" i="3"/>
  <c r="I9" i="3" s="1"/>
  <c r="J9" i="3" s="1"/>
  <c r="D9" i="3"/>
  <c r="D10" i="3"/>
  <c r="E10" i="3"/>
  <c r="C10" i="3"/>
  <c r="I10" i="3" s="1"/>
  <c r="J10" i="3" s="1"/>
  <c r="E11" i="3"/>
  <c r="D11" i="3"/>
  <c r="C11" i="3"/>
  <c r="I11" i="3" s="1"/>
  <c r="J11" i="3" s="1"/>
  <c r="E12" i="3"/>
  <c r="C12" i="3"/>
  <c r="I12" i="3" s="1"/>
  <c r="J12" i="3" s="1"/>
  <c r="D12" i="3"/>
  <c r="E13" i="3"/>
  <c r="D13" i="3"/>
  <c r="C13" i="3"/>
  <c r="I13" i="3" s="1"/>
  <c r="J13" i="3" s="1"/>
  <c r="E14" i="3"/>
  <c r="D14" i="3"/>
  <c r="C14" i="3"/>
  <c r="I14" i="3" s="1"/>
  <c r="J14" i="3" s="1"/>
  <c r="E15" i="3"/>
  <c r="D15" i="3"/>
  <c r="C15" i="3"/>
  <c r="I15" i="3" s="1"/>
  <c r="J15" i="3" s="1"/>
  <c r="E16" i="3"/>
  <c r="C16" i="3"/>
  <c r="I16" i="3" s="1"/>
  <c r="J16" i="3" s="1"/>
  <c r="D16" i="3"/>
  <c r="E17" i="3"/>
  <c r="D17" i="3"/>
  <c r="C17" i="3"/>
  <c r="I17" i="3" s="1"/>
  <c r="J17" i="3" s="1"/>
  <c r="E18" i="3"/>
  <c r="C18" i="3"/>
  <c r="I18" i="3" s="1"/>
  <c r="J18" i="3" s="1"/>
  <c r="D18" i="3"/>
  <c r="C19" i="3"/>
  <c r="I19" i="3" s="1"/>
  <c r="J19" i="3" s="1"/>
  <c r="D19" i="3"/>
  <c r="E19" i="3"/>
  <c r="C20" i="3"/>
  <c r="I20" i="3" s="1"/>
  <c r="J20" i="3" s="1"/>
  <c r="D20" i="3"/>
  <c r="E20" i="3"/>
  <c r="D21" i="3"/>
  <c r="C21" i="3"/>
  <c r="I21" i="3" s="1"/>
  <c r="J21" i="3" s="1"/>
  <c r="E21" i="3"/>
  <c r="D22" i="3"/>
  <c r="C22" i="3"/>
  <c r="I22" i="3" s="1"/>
  <c r="J22" i="3" s="1"/>
  <c r="E22" i="3"/>
  <c r="D23" i="3"/>
  <c r="C23" i="3"/>
  <c r="I23" i="3" s="1"/>
  <c r="J23" i="3" s="1"/>
  <c r="E23" i="3"/>
  <c r="C24" i="3"/>
  <c r="I24" i="3" s="1"/>
  <c r="J24" i="3" s="1"/>
  <c r="D24" i="3"/>
  <c r="E24" i="3"/>
  <c r="C25" i="3"/>
  <c r="I25" i="3" s="1"/>
  <c r="J25" i="3" s="1"/>
  <c r="D25" i="3"/>
  <c r="E25" i="3"/>
  <c r="D26" i="3"/>
  <c r="E26" i="3"/>
  <c r="C26" i="3"/>
  <c r="I26" i="3" s="1"/>
  <c r="J26" i="3" s="1"/>
  <c r="E27" i="3"/>
  <c r="C27" i="3"/>
  <c r="I27" i="3" s="1"/>
  <c r="J27" i="3" s="1"/>
  <c r="D27" i="3"/>
  <c r="E28" i="3"/>
  <c r="C28" i="3"/>
  <c r="I28" i="3" s="1"/>
  <c r="J28" i="3" s="1"/>
  <c r="D28" i="3"/>
  <c r="E29" i="3"/>
  <c r="D29" i="3"/>
  <c r="C29" i="3"/>
  <c r="I29" i="3" s="1"/>
  <c r="J29" i="3" s="1"/>
  <c r="E30" i="3"/>
  <c r="C30" i="3"/>
  <c r="I30" i="3" s="1"/>
  <c r="J30" i="3" s="1"/>
  <c r="D30" i="3"/>
  <c r="E31" i="3"/>
  <c r="C31" i="3"/>
  <c r="I31" i="3" s="1"/>
  <c r="J31" i="3" s="1"/>
  <c r="D31" i="3"/>
  <c r="E32" i="3"/>
  <c r="D32" i="3"/>
  <c r="C32" i="3"/>
  <c r="I32" i="3" s="1"/>
  <c r="J32" i="3" s="1"/>
  <c r="E33" i="3"/>
  <c r="C33" i="3"/>
  <c r="I33" i="3" s="1"/>
  <c r="J33" i="3" s="1"/>
  <c r="D33" i="3"/>
  <c r="E34" i="3"/>
  <c r="C34" i="3"/>
  <c r="I34" i="3" s="1"/>
  <c r="J34" i="3" s="1"/>
  <c r="D34" i="3"/>
  <c r="E35" i="3"/>
  <c r="C35" i="3"/>
  <c r="I35" i="3" s="1"/>
  <c r="J35" i="3" s="1"/>
  <c r="D35" i="3"/>
  <c r="E36" i="3"/>
  <c r="C36" i="3"/>
  <c r="I36" i="3" s="1"/>
  <c r="J36" i="3" s="1"/>
  <c r="D36" i="3"/>
  <c r="E37" i="3"/>
  <c r="C37" i="3"/>
  <c r="I37" i="3" s="1"/>
  <c r="J37" i="3" s="1"/>
  <c r="D37" i="3"/>
  <c r="C38" i="3"/>
  <c r="I38" i="3" s="1"/>
  <c r="J38" i="3" s="1"/>
  <c r="E38" i="3"/>
  <c r="D38" i="3"/>
  <c r="D39" i="3"/>
  <c r="C39" i="3"/>
  <c r="I39" i="3" s="1"/>
  <c r="J39" i="3" s="1"/>
  <c r="E39" i="3"/>
  <c r="E40" i="3"/>
  <c r="C40" i="3"/>
  <c r="I40" i="3" s="1"/>
  <c r="J40" i="3" s="1"/>
  <c r="D40" i="3"/>
  <c r="E41" i="3"/>
  <c r="C41" i="3"/>
  <c r="I41" i="3" s="1"/>
  <c r="J41" i="3" s="1"/>
  <c r="D41" i="3"/>
  <c r="C42" i="3"/>
  <c r="I42" i="3" s="1"/>
  <c r="J42" i="3" s="1"/>
  <c r="D42" i="3"/>
  <c r="E42" i="3"/>
  <c r="D43" i="3"/>
  <c r="E43" i="3"/>
  <c r="C43" i="3"/>
  <c r="I43" i="3" s="1"/>
  <c r="J43" i="3" s="1"/>
  <c r="D44" i="3"/>
  <c r="C44" i="3"/>
  <c r="I44" i="3" s="1"/>
  <c r="J44" i="3" s="1"/>
  <c r="E44" i="3"/>
  <c r="D45" i="3"/>
  <c r="E45" i="3"/>
  <c r="C45" i="3"/>
  <c r="I45" i="3" s="1"/>
  <c r="J45" i="3" s="1"/>
  <c r="D46" i="3"/>
  <c r="E46" i="3"/>
  <c r="C46" i="3"/>
  <c r="I46" i="3" s="1"/>
  <c r="J46" i="3" s="1"/>
  <c r="D47" i="3"/>
  <c r="E47" i="3"/>
  <c r="C47" i="3"/>
  <c r="I47" i="3" s="1"/>
  <c r="J47" i="3" s="1"/>
  <c r="D48" i="3"/>
  <c r="E48" i="3"/>
  <c r="C48" i="3"/>
  <c r="I48" i="3" s="1"/>
  <c r="J48" i="3" s="1"/>
  <c r="E49" i="3"/>
  <c r="C49" i="3"/>
  <c r="I49" i="3" s="1"/>
  <c r="J49" i="3" s="1"/>
  <c r="D49" i="3"/>
  <c r="E50" i="3"/>
  <c r="C50" i="3"/>
  <c r="I50" i="3" s="1"/>
  <c r="J50" i="3" s="1"/>
  <c r="D50" i="3"/>
  <c r="E51" i="3"/>
  <c r="C51" i="3"/>
  <c r="I51" i="3" s="1"/>
  <c r="J51" i="3" s="1"/>
  <c r="D51" i="3"/>
  <c r="E52" i="3"/>
  <c r="C52" i="3"/>
  <c r="I52" i="3" s="1"/>
  <c r="J52" i="3" s="1"/>
  <c r="D52" i="3"/>
  <c r="E53" i="3"/>
  <c r="D53" i="3"/>
  <c r="C53" i="3"/>
  <c r="I53" i="3" s="1"/>
  <c r="J53" i="3" s="1"/>
  <c r="E54" i="3"/>
  <c r="D54" i="3"/>
  <c r="C54" i="3"/>
  <c r="I54" i="3" s="1"/>
  <c r="J54" i="3" s="1"/>
  <c r="E55" i="3"/>
  <c r="C55" i="3"/>
  <c r="I55" i="3" s="1"/>
  <c r="J55" i="3" s="1"/>
  <c r="D55" i="3"/>
  <c r="E56" i="3"/>
  <c r="C56" i="3"/>
  <c r="I56" i="3" s="1"/>
  <c r="J56" i="3" s="1"/>
  <c r="D56" i="3"/>
  <c r="E57" i="3"/>
  <c r="C57" i="3"/>
  <c r="I57" i="3" s="1"/>
  <c r="J57" i="3" s="1"/>
  <c r="D57" i="3"/>
  <c r="E58" i="3"/>
  <c r="C58" i="3"/>
  <c r="I58" i="3" s="1"/>
  <c r="J58" i="3" s="1"/>
  <c r="D58" i="3"/>
  <c r="E59" i="3"/>
  <c r="C59" i="3"/>
  <c r="I59" i="3" s="1"/>
  <c r="J59" i="3" s="1"/>
  <c r="D59" i="3"/>
  <c r="E60" i="3"/>
  <c r="C60" i="3"/>
  <c r="I60" i="3" s="1"/>
  <c r="J60" i="3" s="1"/>
  <c r="D60" i="3"/>
  <c r="E61" i="3"/>
  <c r="C61" i="3"/>
  <c r="I61" i="3" s="1"/>
  <c r="J61" i="3" s="1"/>
  <c r="D61" i="3"/>
  <c r="C62" i="3"/>
  <c r="I62" i="3" s="1"/>
  <c r="J62" i="3" s="1"/>
  <c r="D62" i="3"/>
  <c r="E62" i="3"/>
  <c r="E63" i="3"/>
  <c r="C63" i="3"/>
  <c r="I63" i="3" s="1"/>
  <c r="J63" i="3" s="1"/>
  <c r="D63" i="3"/>
  <c r="E64" i="3"/>
  <c r="C64" i="3"/>
  <c r="I64" i="3" s="1"/>
  <c r="J64" i="3" s="1"/>
  <c r="D64" i="3"/>
  <c r="C65" i="3"/>
  <c r="I65" i="3" s="1"/>
  <c r="J65" i="3" s="1"/>
  <c r="E65" i="3"/>
  <c r="D65" i="3"/>
  <c r="C66" i="3"/>
  <c r="I66" i="3" s="1"/>
  <c r="J66" i="3" s="1"/>
  <c r="E66" i="3"/>
  <c r="D66" i="3"/>
  <c r="E67" i="3"/>
  <c r="C67" i="3"/>
  <c r="I67" i="3" s="1"/>
  <c r="J67" i="3" s="1"/>
  <c r="D67" i="3"/>
  <c r="D68" i="3"/>
  <c r="C68" i="3"/>
  <c r="I68" i="3" s="1"/>
  <c r="J68" i="3" s="1"/>
  <c r="E68" i="3"/>
  <c r="D69" i="3"/>
  <c r="E69" i="3"/>
  <c r="C69" i="3"/>
  <c r="I69" i="3" s="1"/>
  <c r="J69" i="3" s="1"/>
  <c r="D70" i="3"/>
  <c r="E70" i="3"/>
  <c r="C70" i="3"/>
  <c r="I70" i="3" s="1"/>
  <c r="J70" i="3" s="1"/>
  <c r="D71" i="3"/>
  <c r="E71" i="3"/>
  <c r="C71" i="3"/>
  <c r="I71" i="3" s="1"/>
  <c r="J71" i="3" s="1"/>
  <c r="D72" i="3"/>
  <c r="E72" i="3"/>
  <c r="C72" i="3"/>
  <c r="I72" i="3" s="1"/>
  <c r="J72" i="3" s="1"/>
  <c r="D73" i="3"/>
  <c r="E73" i="3"/>
  <c r="C73" i="3"/>
  <c r="I73" i="3" s="1"/>
  <c r="J73" i="3" s="1"/>
  <c r="D74" i="3"/>
  <c r="E74" i="3"/>
  <c r="C74" i="3"/>
  <c r="I74" i="3" s="1"/>
  <c r="J74" i="3" s="1"/>
  <c r="D75" i="3"/>
  <c r="E75" i="3"/>
  <c r="C75" i="3"/>
  <c r="I75" i="3" s="1"/>
  <c r="J75" i="3" s="1"/>
  <c r="D76" i="3"/>
  <c r="E76" i="3"/>
  <c r="C76" i="3"/>
  <c r="I76" i="3" s="1"/>
  <c r="J76" i="3" s="1"/>
  <c r="D77" i="3"/>
  <c r="E77" i="3"/>
  <c r="C77" i="3"/>
  <c r="I77" i="3" s="1"/>
  <c r="J77" i="3" s="1"/>
  <c r="D78" i="3"/>
  <c r="C78" i="3"/>
  <c r="I78" i="3" s="1"/>
  <c r="J78" i="3" s="1"/>
  <c r="E78" i="3"/>
  <c r="E79" i="3"/>
  <c r="C79" i="3"/>
  <c r="I79" i="3" s="1"/>
  <c r="J79" i="3" s="1"/>
  <c r="D79" i="3"/>
  <c r="E80" i="3"/>
  <c r="C80" i="3"/>
  <c r="I80" i="3" s="1"/>
  <c r="J80" i="3" s="1"/>
  <c r="D80" i="3"/>
  <c r="D81" i="3"/>
  <c r="E81" i="3"/>
  <c r="C81" i="3"/>
  <c r="I81" i="3" s="1"/>
  <c r="J81" i="3" s="1"/>
  <c r="D82" i="3"/>
  <c r="C82" i="3"/>
  <c r="I82" i="3" s="1"/>
  <c r="J82" i="3" s="1"/>
  <c r="E82" i="3"/>
  <c r="E83" i="3"/>
  <c r="D83" i="3"/>
  <c r="C83" i="3"/>
  <c r="I83" i="3" s="1"/>
  <c r="J83" i="3" s="1"/>
  <c r="E84" i="3"/>
  <c r="D84" i="3"/>
  <c r="C84" i="3"/>
  <c r="I84" i="3" s="1"/>
  <c r="J84" i="3" s="1"/>
  <c r="E85" i="3"/>
  <c r="D85" i="3"/>
  <c r="C85" i="3"/>
  <c r="I85" i="3" s="1"/>
  <c r="J85" i="3" s="1"/>
  <c r="C86" i="3"/>
  <c r="I86" i="3" s="1"/>
  <c r="J86" i="3" s="1"/>
  <c r="E86" i="3"/>
  <c r="D86" i="3"/>
  <c r="D87" i="3"/>
  <c r="E87" i="3"/>
  <c r="C87" i="3"/>
  <c r="I87" i="3" s="1"/>
  <c r="J87" i="3" s="1"/>
  <c r="D88" i="3"/>
  <c r="E88" i="3"/>
  <c r="C88" i="3"/>
  <c r="I88" i="3" s="1"/>
  <c r="J88" i="3" s="1"/>
  <c r="E89" i="3"/>
  <c r="C89" i="3"/>
  <c r="I89" i="3" s="1"/>
  <c r="J89" i="3" s="1"/>
  <c r="D89" i="3"/>
  <c r="E90" i="3"/>
  <c r="D90" i="3"/>
  <c r="C90" i="3"/>
  <c r="I90" i="3" s="1"/>
  <c r="J90" i="3" s="1"/>
  <c r="E91" i="3"/>
  <c r="C91" i="3"/>
  <c r="I91" i="3" s="1"/>
  <c r="J91" i="3" s="1"/>
  <c r="D91" i="3"/>
  <c r="D92" i="3"/>
  <c r="E92" i="3"/>
  <c r="C92" i="3"/>
  <c r="I92" i="3" s="1"/>
  <c r="J92" i="3" s="1"/>
  <c r="C93" i="3"/>
  <c r="I93" i="3" s="1"/>
  <c r="J93" i="3" s="1"/>
  <c r="D93" i="3"/>
  <c r="E93" i="3"/>
  <c r="C94" i="3"/>
  <c r="I94" i="3" s="1"/>
  <c r="J94" i="3" s="1"/>
  <c r="E94" i="3"/>
  <c r="D94" i="3"/>
  <c r="C95" i="3"/>
  <c r="I95" i="3" s="1"/>
  <c r="J95" i="3" s="1"/>
  <c r="E95" i="3"/>
  <c r="D95" i="3"/>
  <c r="C96" i="3"/>
  <c r="I96" i="3" s="1"/>
  <c r="J96" i="3" s="1"/>
  <c r="E96" i="3"/>
  <c r="D96" i="3"/>
  <c r="C97" i="3"/>
  <c r="I97" i="3" s="1"/>
  <c r="J97" i="3" s="1"/>
  <c r="E97" i="3"/>
  <c r="D97" i="3"/>
  <c r="C98" i="3"/>
  <c r="I98" i="3" s="1"/>
  <c r="J98" i="3" s="1"/>
  <c r="E98" i="3"/>
  <c r="D98" i="3"/>
  <c r="C99" i="3"/>
  <c r="I99" i="3" s="1"/>
  <c r="J99" i="3" s="1"/>
  <c r="E99" i="3"/>
  <c r="D99" i="3"/>
  <c r="C100" i="3"/>
  <c r="I100" i="3" s="1"/>
  <c r="J100" i="3" s="1"/>
  <c r="E100" i="3"/>
  <c r="D100" i="3"/>
  <c r="E101" i="3"/>
  <c r="D101" i="3"/>
  <c r="C101" i="3"/>
  <c r="I101" i="3" s="1"/>
  <c r="J101" i="3" s="1"/>
  <c r="E102" i="3"/>
  <c r="D102" i="3"/>
  <c r="C102" i="3"/>
  <c r="I102" i="3" s="1"/>
  <c r="J102" i="3" s="1"/>
  <c r="E103" i="3"/>
  <c r="D103" i="3"/>
  <c r="C103" i="3"/>
  <c r="I103" i="3" s="1"/>
  <c r="J103" i="3" s="1"/>
  <c r="E104" i="3"/>
  <c r="D104" i="3"/>
  <c r="C104" i="3"/>
  <c r="I104" i="3" s="1"/>
  <c r="J104" i="3" s="1"/>
  <c r="D105" i="3"/>
  <c r="E105" i="3"/>
  <c r="C105" i="3"/>
  <c r="I105" i="3" s="1"/>
  <c r="J105" i="3" s="1"/>
  <c r="E106" i="3"/>
  <c r="C106" i="3"/>
  <c r="I106" i="3" s="1"/>
  <c r="J106" i="3" s="1"/>
  <c r="D106" i="3"/>
  <c r="E107" i="3"/>
  <c r="C107" i="3"/>
  <c r="I107" i="3" s="1"/>
  <c r="J107" i="3" s="1"/>
  <c r="D107" i="3"/>
  <c r="E108" i="3"/>
  <c r="C108" i="3"/>
  <c r="I108" i="3" s="1"/>
  <c r="J108" i="3" s="1"/>
  <c r="D108" i="3"/>
  <c r="C109" i="3"/>
  <c r="I109" i="3" s="1"/>
  <c r="J109" i="3" s="1"/>
  <c r="E109" i="3"/>
  <c r="D109" i="3"/>
  <c r="C110" i="3"/>
  <c r="I110" i="3" s="1"/>
  <c r="J110" i="3" s="1"/>
  <c r="E110" i="3"/>
  <c r="D110" i="3"/>
  <c r="E111" i="3"/>
  <c r="D111" i="3"/>
  <c r="C111" i="3"/>
  <c r="I111" i="3" s="1"/>
  <c r="J111" i="3" s="1"/>
  <c r="E112" i="3"/>
  <c r="D112" i="3"/>
  <c r="C112" i="3"/>
  <c r="I112" i="3" s="1"/>
  <c r="J112" i="3" s="1"/>
  <c r="C113" i="3"/>
  <c r="I113" i="3" s="1"/>
  <c r="J113" i="3" s="1"/>
  <c r="E113" i="3"/>
  <c r="D113" i="3"/>
  <c r="C114" i="3"/>
  <c r="I114" i="3" s="1"/>
  <c r="J114" i="3" s="1"/>
  <c r="E114" i="3"/>
  <c r="D114" i="3"/>
  <c r="C115" i="3"/>
  <c r="I115" i="3" s="1"/>
  <c r="J115" i="3" s="1"/>
  <c r="E115" i="3"/>
  <c r="D115" i="3"/>
  <c r="C116" i="3"/>
  <c r="I116" i="3" s="1"/>
  <c r="J116" i="3" s="1"/>
  <c r="E116" i="3"/>
  <c r="D116" i="3"/>
  <c r="C117" i="3"/>
  <c r="I117" i="3" s="1"/>
  <c r="J117" i="3" s="1"/>
  <c r="E117" i="3"/>
  <c r="D117" i="3"/>
  <c r="C118" i="3"/>
  <c r="I118" i="3" s="1"/>
  <c r="J118" i="3" s="1"/>
  <c r="D118" i="3"/>
  <c r="E118" i="3"/>
  <c r="D119" i="3"/>
  <c r="E119" i="3"/>
  <c r="C119" i="3"/>
  <c r="I119" i="3" s="1"/>
  <c r="J119" i="3" s="1"/>
  <c r="D120" i="3"/>
  <c r="E120" i="3"/>
  <c r="C120" i="3"/>
  <c r="I120" i="3" s="1"/>
  <c r="J120" i="3" s="1"/>
  <c r="D121" i="3"/>
  <c r="E121" i="3"/>
  <c r="C121" i="3"/>
  <c r="I121" i="3" s="1"/>
  <c r="J121" i="3" s="1"/>
  <c r="E122" i="3"/>
  <c r="D122" i="3"/>
  <c r="C122" i="3"/>
  <c r="I122" i="3" s="1"/>
  <c r="J122" i="3" s="1"/>
  <c r="E123" i="3"/>
  <c r="D123" i="3"/>
  <c r="C123" i="3"/>
  <c r="I123" i="3" s="1"/>
  <c r="J123" i="3" s="1"/>
  <c r="E124" i="3"/>
  <c r="D124" i="3"/>
  <c r="C124" i="3"/>
  <c r="I124" i="3" s="1"/>
  <c r="J124" i="3" s="1"/>
  <c r="E125" i="3"/>
  <c r="C125" i="3"/>
  <c r="I125" i="3" s="1"/>
  <c r="J125" i="3" s="1"/>
  <c r="D125" i="3"/>
  <c r="E126" i="3"/>
  <c r="D126" i="3"/>
  <c r="C126" i="3"/>
  <c r="I126" i="3" s="1"/>
  <c r="J126" i="3" s="1"/>
  <c r="E127" i="3"/>
  <c r="D127" i="3"/>
  <c r="C127" i="3"/>
  <c r="I127" i="3" s="1"/>
  <c r="J127" i="3" s="1"/>
  <c r="E128" i="3"/>
  <c r="C128" i="3"/>
  <c r="I128" i="3" s="1"/>
  <c r="J128" i="3" s="1"/>
  <c r="D128" i="3"/>
  <c r="D129" i="3"/>
  <c r="C129" i="3"/>
  <c r="I129" i="3" s="1"/>
  <c r="J129" i="3" s="1"/>
  <c r="E129" i="3"/>
  <c r="E130" i="3"/>
  <c r="D130" i="3"/>
  <c r="C130" i="3"/>
  <c r="I130" i="3" s="1"/>
  <c r="J130" i="3" s="1"/>
  <c r="E131" i="3"/>
  <c r="D131" i="3"/>
  <c r="C131" i="3"/>
  <c r="I131" i="3" s="1"/>
  <c r="J131" i="3" s="1"/>
  <c r="C132" i="3"/>
  <c r="I132" i="3" s="1"/>
  <c r="J132" i="3" s="1"/>
  <c r="E132" i="3"/>
  <c r="D132" i="3"/>
  <c r="D133" i="3"/>
  <c r="C133" i="3"/>
  <c r="I133" i="3" s="1"/>
  <c r="J133" i="3" s="1"/>
  <c r="E133" i="3"/>
  <c r="E134" i="3"/>
  <c r="D134" i="3"/>
  <c r="C134" i="3"/>
  <c r="I134" i="3" s="1"/>
  <c r="J134" i="3" s="1"/>
  <c r="E135" i="3"/>
  <c r="C135" i="3"/>
  <c r="I135" i="3" s="1"/>
  <c r="J135" i="3" s="1"/>
  <c r="D135" i="3"/>
  <c r="E136" i="3"/>
  <c r="C136" i="3"/>
  <c r="I136" i="3" s="1"/>
  <c r="J136" i="3" s="1"/>
  <c r="D136" i="3"/>
  <c r="E137" i="3"/>
  <c r="C137" i="3"/>
  <c r="I137" i="3" s="1"/>
  <c r="J137" i="3" s="1"/>
  <c r="D137" i="3"/>
  <c r="E138" i="3"/>
  <c r="C138" i="3"/>
  <c r="I138" i="3" s="1"/>
  <c r="J138" i="3" s="1"/>
  <c r="D138" i="3"/>
  <c r="C139" i="3"/>
  <c r="I139" i="3" s="1"/>
  <c r="J139" i="3" s="1"/>
  <c r="E139" i="3"/>
  <c r="D139" i="3"/>
  <c r="C140" i="3"/>
  <c r="I140" i="3" s="1"/>
  <c r="J140" i="3" s="1"/>
  <c r="E140" i="3"/>
  <c r="D140" i="3"/>
  <c r="E141" i="3"/>
  <c r="C141" i="3"/>
  <c r="I141" i="3" s="1"/>
  <c r="J141" i="3" s="1"/>
  <c r="D141" i="3"/>
  <c r="C142" i="3"/>
  <c r="I142" i="3" s="1"/>
  <c r="J142" i="3" s="1"/>
  <c r="E142" i="3"/>
  <c r="D142" i="3"/>
  <c r="D143" i="3"/>
  <c r="C143" i="3"/>
  <c r="I143" i="3" s="1"/>
  <c r="J143" i="3" s="1"/>
  <c r="E143" i="3"/>
  <c r="C144" i="3"/>
  <c r="I144" i="3" s="1"/>
  <c r="J144" i="3" s="1"/>
  <c r="E144" i="3"/>
  <c r="D144" i="3"/>
  <c r="E145" i="3"/>
  <c r="C145" i="3"/>
  <c r="I145" i="3" s="1"/>
  <c r="J145" i="3" s="1"/>
  <c r="D145" i="3"/>
  <c r="C146" i="3"/>
  <c r="I146" i="3" s="1"/>
  <c r="J146" i="3" s="1"/>
  <c r="E146" i="3"/>
  <c r="D146" i="3"/>
  <c r="C147" i="3"/>
  <c r="I147" i="3" s="1"/>
  <c r="J147" i="3" s="1"/>
  <c r="E147" i="3"/>
  <c r="D147" i="3"/>
  <c r="D148" i="3"/>
  <c r="C148" i="3"/>
  <c r="I148" i="3" s="1"/>
  <c r="J148" i="3" s="1"/>
  <c r="E148" i="3"/>
  <c r="C149" i="3"/>
  <c r="I149" i="3" s="1"/>
  <c r="J149" i="3" s="1"/>
  <c r="E149" i="3"/>
  <c r="D149" i="3"/>
  <c r="D150" i="3"/>
  <c r="E150" i="3"/>
  <c r="C150" i="3"/>
  <c r="I150" i="3" s="1"/>
  <c r="J150" i="3" s="1"/>
  <c r="D151" i="3"/>
  <c r="C151" i="3"/>
  <c r="I151" i="3" s="1"/>
  <c r="J151" i="3" s="1"/>
  <c r="E151" i="3"/>
  <c r="D152" i="3"/>
  <c r="C152" i="3"/>
  <c r="I152" i="3" s="1"/>
  <c r="J152" i="3" s="1"/>
  <c r="E152" i="3"/>
  <c r="D153" i="3"/>
  <c r="C153" i="3"/>
  <c r="I153" i="3" s="1"/>
  <c r="J153" i="3" s="1"/>
  <c r="E153" i="3"/>
  <c r="D154" i="3"/>
  <c r="E154" i="3"/>
  <c r="C154" i="3"/>
  <c r="I154" i="3" s="1"/>
  <c r="J154" i="3" s="1"/>
  <c r="D155" i="3"/>
  <c r="E155" i="3"/>
  <c r="C155" i="3"/>
  <c r="I155" i="3" s="1"/>
  <c r="J155" i="3" s="1"/>
  <c r="D156" i="3"/>
  <c r="C156" i="3"/>
  <c r="I156" i="3" s="1"/>
  <c r="J156" i="3" s="1"/>
  <c r="E156" i="3"/>
  <c r="D157" i="3"/>
  <c r="C157" i="3"/>
  <c r="I157" i="3" s="1"/>
  <c r="J157" i="3" s="1"/>
  <c r="E157" i="3"/>
  <c r="D158" i="3"/>
  <c r="E158" i="3"/>
  <c r="C158" i="3"/>
  <c r="I158" i="3" s="1"/>
  <c r="J158" i="3" s="1"/>
  <c r="D159" i="3"/>
  <c r="E159" i="3"/>
  <c r="C159" i="3"/>
  <c r="I159" i="3" s="1"/>
  <c r="J159" i="3" s="1"/>
  <c r="D160" i="3"/>
  <c r="E160" i="3"/>
  <c r="C160" i="3"/>
  <c r="I160" i="3" s="1"/>
  <c r="J160" i="3" s="1"/>
  <c r="D161" i="3"/>
  <c r="E161" i="3"/>
  <c r="C161" i="3"/>
  <c r="I161" i="3" s="1"/>
  <c r="J161" i="3" s="1"/>
  <c r="E162" i="3"/>
  <c r="C162" i="3"/>
  <c r="I162" i="3" s="1"/>
  <c r="J162" i="3" s="1"/>
  <c r="D162" i="3"/>
  <c r="E163" i="3"/>
  <c r="C163" i="3"/>
  <c r="I163" i="3" s="1"/>
  <c r="J163" i="3" s="1"/>
  <c r="D163" i="3"/>
  <c r="C164" i="3"/>
  <c r="I164" i="3" s="1"/>
  <c r="J164" i="3" s="1"/>
  <c r="D164" i="3"/>
  <c r="E164" i="3"/>
  <c r="C165" i="3"/>
  <c r="I165" i="3" s="1"/>
  <c r="J165" i="3" s="1"/>
  <c r="D165" i="3"/>
  <c r="E165" i="3"/>
  <c r="D166" i="3"/>
  <c r="C166" i="3"/>
  <c r="I166" i="3" s="1"/>
  <c r="J166" i="3" s="1"/>
  <c r="E166" i="3"/>
  <c r="D167" i="3"/>
  <c r="C167" i="3"/>
  <c r="I167" i="3" s="1"/>
  <c r="J167" i="3" s="1"/>
  <c r="E167" i="3"/>
  <c r="D168" i="3"/>
  <c r="C168" i="3"/>
  <c r="I168" i="3" s="1"/>
  <c r="J168" i="3" s="1"/>
  <c r="E168" i="3"/>
  <c r="D169" i="3"/>
  <c r="C169" i="3"/>
  <c r="I169" i="3" s="1"/>
  <c r="J169" i="3" s="1"/>
  <c r="E169" i="3"/>
  <c r="D170" i="3"/>
  <c r="C170" i="3"/>
  <c r="I170" i="3" s="1"/>
  <c r="J170" i="3" s="1"/>
  <c r="E170" i="3"/>
  <c r="D171" i="3"/>
  <c r="C171" i="3"/>
  <c r="I171" i="3" s="1"/>
  <c r="J171" i="3" s="1"/>
  <c r="E171" i="3"/>
  <c r="D172" i="3"/>
  <c r="C172" i="3"/>
  <c r="I172" i="3" s="1"/>
  <c r="J172" i="3" s="1"/>
  <c r="E172" i="3"/>
  <c r="D173" i="3"/>
  <c r="C173" i="3"/>
  <c r="I173" i="3" s="1"/>
  <c r="J173" i="3" s="1"/>
  <c r="E173" i="3"/>
  <c r="C174" i="3"/>
  <c r="I174" i="3" s="1"/>
  <c r="J174" i="3" s="1"/>
  <c r="D174" i="3"/>
  <c r="E174" i="3"/>
  <c r="D175" i="3"/>
  <c r="C175" i="3"/>
  <c r="I175" i="3" s="1"/>
  <c r="J175" i="3" s="1"/>
  <c r="E175" i="3"/>
  <c r="C176" i="3"/>
  <c r="I176" i="3" s="1"/>
  <c r="J176" i="3" s="1"/>
  <c r="D176" i="3"/>
  <c r="E176" i="3"/>
  <c r="D177" i="3"/>
  <c r="C177" i="3"/>
  <c r="I177" i="3" s="1"/>
  <c r="J177" i="3" s="1"/>
  <c r="E177" i="3"/>
  <c r="D178" i="3"/>
  <c r="C178" i="3"/>
  <c r="I178" i="3" s="1"/>
  <c r="J178" i="3" s="1"/>
  <c r="E178" i="3"/>
  <c r="D179" i="3"/>
  <c r="E179" i="3"/>
  <c r="C179" i="3"/>
  <c r="I179" i="3" s="1"/>
  <c r="J179" i="3" s="1"/>
  <c r="E180" i="3"/>
  <c r="D180" i="3"/>
  <c r="C180" i="3"/>
  <c r="I180" i="3" s="1"/>
  <c r="J180" i="3" s="1"/>
  <c r="E181" i="3"/>
  <c r="D181" i="3"/>
  <c r="C181" i="3"/>
  <c r="I181" i="3" s="1"/>
  <c r="J181" i="3" s="1"/>
  <c r="E182" i="3"/>
  <c r="D182" i="3"/>
  <c r="C182" i="3"/>
  <c r="I182" i="3" s="1"/>
  <c r="J182" i="3" s="1"/>
  <c r="D183" i="3"/>
  <c r="E183" i="3"/>
  <c r="C183" i="3"/>
  <c r="I183" i="3" s="1"/>
  <c r="J183" i="3" s="1"/>
  <c r="D184" i="3"/>
  <c r="E184" i="3"/>
  <c r="C184" i="3"/>
  <c r="I184" i="3" s="1"/>
  <c r="J184" i="3" s="1"/>
  <c r="E185" i="3"/>
  <c r="D185" i="3"/>
  <c r="C185" i="3"/>
  <c r="I185" i="3" s="1"/>
  <c r="J185" i="3" s="1"/>
  <c r="E186" i="3"/>
  <c r="D186" i="3"/>
  <c r="C186" i="3"/>
  <c r="I186" i="3" s="1"/>
  <c r="J186" i="3" s="1"/>
  <c r="E187" i="3"/>
  <c r="D187" i="3"/>
  <c r="C187" i="3"/>
  <c r="I187" i="3" s="1"/>
  <c r="J187" i="3" s="1"/>
  <c r="E188" i="3"/>
  <c r="D188" i="3"/>
  <c r="C188" i="3"/>
  <c r="I188" i="3" s="1"/>
  <c r="J188" i="3" s="1"/>
  <c r="E189" i="3"/>
  <c r="D189" i="3"/>
  <c r="C189" i="3"/>
  <c r="I189" i="3" s="1"/>
  <c r="J189" i="3" s="1"/>
  <c r="D190" i="3"/>
  <c r="E190" i="3"/>
  <c r="C190" i="3"/>
  <c r="I190" i="3" s="1"/>
  <c r="J190" i="3" s="1"/>
  <c r="D191" i="3"/>
  <c r="E191" i="3"/>
  <c r="C191" i="3"/>
  <c r="I191" i="3" s="1"/>
  <c r="J191" i="3" s="1"/>
  <c r="E192" i="3"/>
  <c r="D192" i="3"/>
  <c r="C192" i="3"/>
  <c r="I192" i="3" s="1"/>
  <c r="J192" i="3" s="1"/>
  <c r="E193" i="3"/>
  <c r="D193" i="3"/>
  <c r="C193" i="3"/>
  <c r="I193" i="3" s="1"/>
  <c r="J193" i="3" s="1"/>
  <c r="E194" i="3"/>
  <c r="D194" i="3"/>
  <c r="C194" i="3"/>
  <c r="I194" i="3" s="1"/>
  <c r="J194" i="3" s="1"/>
  <c r="D195" i="3"/>
  <c r="E195" i="3"/>
  <c r="C195" i="3"/>
  <c r="I195" i="3" s="1"/>
  <c r="J195" i="3" s="1"/>
  <c r="D196" i="3"/>
  <c r="C196" i="3"/>
  <c r="I196" i="3" s="1"/>
  <c r="J196" i="3" s="1"/>
  <c r="E196" i="3"/>
  <c r="D197" i="3"/>
  <c r="E197" i="3"/>
  <c r="C197" i="3"/>
  <c r="I197" i="3" s="1"/>
  <c r="J197" i="3" s="1"/>
  <c r="E198" i="3"/>
  <c r="D198" i="3"/>
  <c r="C198" i="3"/>
  <c r="I198" i="3" s="1"/>
  <c r="J198" i="3" s="1"/>
  <c r="E199" i="3"/>
  <c r="D199" i="3"/>
  <c r="C199" i="3"/>
  <c r="I199" i="3" s="1"/>
  <c r="J199" i="3" s="1"/>
  <c r="C200" i="3"/>
  <c r="I200" i="3" s="1"/>
  <c r="J200" i="3" s="1"/>
  <c r="E200" i="3"/>
  <c r="D200" i="3"/>
  <c r="E201" i="3"/>
  <c r="C201" i="3"/>
  <c r="I201" i="3" s="1"/>
  <c r="J201" i="3" s="1"/>
  <c r="D201" i="3"/>
  <c r="D202" i="3"/>
  <c r="E202" i="3"/>
  <c r="C202" i="3"/>
  <c r="I202" i="3" s="1"/>
  <c r="J202" i="3" s="1"/>
  <c r="E203" i="3"/>
  <c r="D203" i="3"/>
  <c r="C203" i="3"/>
  <c r="I203" i="3" s="1"/>
  <c r="J203" i="3" s="1"/>
  <c r="C204" i="3"/>
  <c r="I204" i="3" s="1"/>
  <c r="J204" i="3" s="1"/>
  <c r="D204" i="3"/>
  <c r="E204" i="3"/>
  <c r="E205" i="3"/>
  <c r="D205" i="3"/>
  <c r="C205" i="3"/>
  <c r="I205" i="3" s="1"/>
  <c r="J205" i="3" s="1"/>
  <c r="D206" i="3"/>
  <c r="E206" i="3"/>
  <c r="C206" i="3"/>
  <c r="I206" i="3" s="1"/>
  <c r="J206" i="3" s="1"/>
  <c r="D207" i="3"/>
  <c r="C207" i="3"/>
  <c r="I207" i="3" s="1"/>
  <c r="J207" i="3" s="1"/>
  <c r="E207" i="3"/>
  <c r="D208" i="3"/>
  <c r="E208" i="3"/>
  <c r="C208" i="3"/>
  <c r="I208" i="3" s="1"/>
  <c r="J208" i="3" s="1"/>
  <c r="C209" i="3"/>
  <c r="I209" i="3" s="1"/>
  <c r="J209" i="3" s="1"/>
  <c r="E209" i="3"/>
  <c r="D209" i="3"/>
  <c r="E210" i="3"/>
  <c r="D210" i="3"/>
  <c r="C210" i="3"/>
  <c r="I210" i="3" s="1"/>
  <c r="J210" i="3" s="1"/>
  <c r="E211" i="3"/>
  <c r="C211" i="3"/>
  <c r="I211" i="3" s="1"/>
  <c r="J211" i="3" s="1"/>
  <c r="D211" i="3"/>
  <c r="E212" i="3"/>
  <c r="C212" i="3"/>
  <c r="I212" i="3" s="1"/>
  <c r="J212" i="3" s="1"/>
  <c r="D212" i="3"/>
  <c r="E213" i="3"/>
  <c r="C213" i="3"/>
  <c r="I213" i="3" s="1"/>
  <c r="J213" i="3" s="1"/>
  <c r="D213" i="3"/>
  <c r="E214" i="3"/>
  <c r="C214" i="3"/>
  <c r="I214" i="3" s="1"/>
  <c r="J214" i="3" s="1"/>
  <c r="D214" i="3"/>
  <c r="E215" i="3"/>
  <c r="D215" i="3"/>
  <c r="C215" i="3"/>
  <c r="I215" i="3" s="1"/>
  <c r="J215" i="3" s="1"/>
  <c r="E216" i="3"/>
  <c r="D216" i="3"/>
  <c r="C216" i="3"/>
  <c r="I216" i="3" s="1"/>
  <c r="J216" i="3" s="1"/>
  <c r="E217" i="3"/>
  <c r="D217" i="3"/>
  <c r="C217" i="3"/>
  <c r="I217" i="3" s="1"/>
  <c r="J217" i="3" s="1"/>
  <c r="E218" i="3"/>
  <c r="D218" i="3"/>
  <c r="C218" i="3"/>
  <c r="I218" i="3" s="1"/>
  <c r="J218" i="3" s="1"/>
  <c r="E219" i="3"/>
  <c r="D219" i="3"/>
  <c r="C219" i="3"/>
  <c r="I219" i="3" s="1"/>
  <c r="J219" i="3" s="1"/>
  <c r="E220" i="3"/>
  <c r="D220" i="3"/>
  <c r="C220" i="3"/>
  <c r="I220" i="3" s="1"/>
  <c r="J220" i="3" s="1"/>
  <c r="E221" i="3"/>
  <c r="D221" i="3"/>
  <c r="C221" i="3"/>
  <c r="I221" i="3" s="1"/>
  <c r="J221" i="3" s="1"/>
  <c r="C222" i="3"/>
  <c r="I222" i="3" s="1"/>
  <c r="J222" i="3" s="1"/>
  <c r="E222" i="3"/>
  <c r="D222" i="3"/>
  <c r="E223" i="3"/>
  <c r="D223" i="3"/>
  <c r="C223" i="3"/>
  <c r="I223" i="3" s="1"/>
  <c r="J223" i="3" s="1"/>
  <c r="E224" i="3"/>
  <c r="D224" i="3"/>
  <c r="C224" i="3"/>
  <c r="I224" i="3" s="1"/>
  <c r="J224" i="3" s="1"/>
  <c r="E225" i="3"/>
  <c r="D225" i="3"/>
  <c r="C225" i="3"/>
  <c r="I225" i="3" s="1"/>
  <c r="J225" i="3" s="1"/>
  <c r="E226" i="3"/>
  <c r="D226" i="3"/>
  <c r="C226" i="3"/>
  <c r="I226" i="3" s="1"/>
  <c r="J226" i="3" s="1"/>
  <c r="D227" i="3"/>
  <c r="E227" i="3"/>
  <c r="C227" i="3"/>
  <c r="I227" i="3" s="1"/>
  <c r="J227" i="3" s="1"/>
  <c r="D228" i="3"/>
  <c r="E228" i="3"/>
  <c r="C228" i="3"/>
  <c r="I228" i="3" s="1"/>
  <c r="J228" i="3" s="1"/>
  <c r="D229" i="3"/>
  <c r="E229" i="3"/>
  <c r="C229" i="3"/>
  <c r="I229" i="3" s="1"/>
  <c r="J229" i="3" s="1"/>
  <c r="E230" i="3"/>
  <c r="D230" i="3"/>
  <c r="C230" i="3"/>
  <c r="I230" i="3" s="1"/>
  <c r="J230" i="3" s="1"/>
  <c r="E231" i="3"/>
  <c r="D231" i="3"/>
  <c r="C231" i="3"/>
  <c r="I231" i="3" s="1"/>
  <c r="J231" i="3" s="1"/>
  <c r="C232" i="3"/>
  <c r="I232" i="3" s="1"/>
  <c r="J232" i="3" s="1"/>
  <c r="E232" i="3"/>
  <c r="D232" i="3"/>
  <c r="D233" i="3"/>
  <c r="C233" i="3"/>
  <c r="I233" i="3" s="1"/>
  <c r="J233" i="3" s="1"/>
  <c r="E233" i="3"/>
  <c r="C234" i="3"/>
  <c r="I234" i="3" s="1"/>
  <c r="J234" i="3" s="1"/>
  <c r="E234" i="3"/>
  <c r="D234" i="3"/>
  <c r="C235" i="3"/>
  <c r="I235" i="3" s="1"/>
  <c r="J235" i="3" s="1"/>
  <c r="E235" i="3"/>
  <c r="D235" i="3"/>
  <c r="D236" i="3"/>
  <c r="E236" i="3"/>
  <c r="C236" i="3"/>
  <c r="I236" i="3" s="1"/>
  <c r="J236" i="3" s="1"/>
  <c r="D237" i="3"/>
  <c r="E237" i="3"/>
  <c r="C237" i="3"/>
  <c r="I237" i="3" s="1"/>
  <c r="J237" i="3" s="1"/>
  <c r="E238" i="3"/>
  <c r="D238" i="3"/>
  <c r="C238" i="3"/>
  <c r="I238" i="3" s="1"/>
  <c r="J238" i="3" s="1"/>
  <c r="E239" i="3"/>
  <c r="D239" i="3"/>
  <c r="C239" i="3"/>
  <c r="I239" i="3" s="1"/>
  <c r="J239" i="3" s="1"/>
  <c r="D240" i="3"/>
  <c r="E240" i="3"/>
  <c r="C240" i="3"/>
  <c r="I240" i="3" s="1"/>
  <c r="J240" i="3" s="1"/>
  <c r="D241" i="3"/>
  <c r="E241" i="3"/>
  <c r="C241" i="3"/>
  <c r="I241" i="3" s="1"/>
  <c r="J241" i="3" s="1"/>
  <c r="D242" i="3"/>
  <c r="E242" i="3"/>
  <c r="C242" i="3"/>
  <c r="I242" i="3" s="1"/>
  <c r="J242" i="3" s="1"/>
  <c r="E243" i="3"/>
  <c r="D243" i="3"/>
  <c r="C243" i="3"/>
  <c r="I243" i="3" s="1"/>
  <c r="J243" i="3" s="1"/>
  <c r="D244" i="3"/>
  <c r="E244" i="3"/>
  <c r="C244" i="3"/>
  <c r="I244" i="3" s="1"/>
  <c r="J244" i="3" s="1"/>
  <c r="D245" i="3"/>
  <c r="E245" i="3"/>
  <c r="C245" i="3"/>
  <c r="I245" i="3" s="1"/>
  <c r="J245" i="3" s="1"/>
  <c r="D246" i="3"/>
  <c r="E246" i="3"/>
  <c r="C246" i="3"/>
  <c r="I246" i="3" s="1"/>
  <c r="J246" i="3" s="1"/>
  <c r="D247" i="3"/>
  <c r="E247" i="3"/>
  <c r="C247" i="3"/>
  <c r="I247" i="3" s="1"/>
  <c r="J247" i="3" s="1"/>
  <c r="E248" i="3"/>
  <c r="C248" i="3"/>
  <c r="I248" i="3" s="1"/>
  <c r="J248" i="3" s="1"/>
  <c r="D248" i="3"/>
  <c r="E249" i="3"/>
  <c r="C249" i="3"/>
  <c r="I249" i="3" s="1"/>
  <c r="J249" i="3" s="1"/>
  <c r="D249" i="3"/>
  <c r="E250" i="3"/>
  <c r="C250" i="3"/>
  <c r="I250" i="3" s="1"/>
  <c r="J250" i="3" s="1"/>
  <c r="D250" i="3"/>
  <c r="C251" i="3"/>
  <c r="I251" i="3" s="1"/>
  <c r="J251" i="3" s="1"/>
  <c r="E251" i="3"/>
  <c r="D251" i="3"/>
  <c r="C252" i="3"/>
  <c r="I252" i="3" s="1"/>
  <c r="J252" i="3" s="1"/>
  <c r="D252" i="3"/>
  <c r="E252" i="3"/>
  <c r="D253" i="3"/>
  <c r="C253" i="3"/>
  <c r="I253" i="3" s="1"/>
  <c r="J253" i="3" s="1"/>
  <c r="E253" i="3"/>
  <c r="C254" i="3"/>
  <c r="I254" i="3" s="1"/>
  <c r="J254" i="3" s="1"/>
  <c r="E254" i="3"/>
  <c r="D254" i="3"/>
  <c r="C255" i="3"/>
  <c r="I255" i="3" s="1"/>
  <c r="J255" i="3" s="1"/>
  <c r="E255" i="3"/>
  <c r="D255" i="3"/>
  <c r="C256" i="3"/>
  <c r="I256" i="3" s="1"/>
  <c r="J256" i="3" s="1"/>
  <c r="D256" i="3"/>
  <c r="E256" i="3"/>
  <c r="C257" i="3"/>
  <c r="I257" i="3" s="1"/>
  <c r="J257" i="3" s="1"/>
  <c r="E257" i="3"/>
  <c r="D257" i="3"/>
  <c r="C258" i="3"/>
  <c r="I258" i="3" s="1"/>
  <c r="J258" i="3" s="1"/>
  <c r="E258" i="3"/>
  <c r="D258" i="3"/>
  <c r="C259" i="3"/>
  <c r="I259" i="3" s="1"/>
  <c r="J259" i="3" s="1"/>
  <c r="E259" i="3"/>
  <c r="D259" i="3"/>
  <c r="C260" i="3"/>
  <c r="I260" i="3" s="1"/>
  <c r="J260" i="3" s="1"/>
  <c r="E260" i="3"/>
  <c r="D260" i="3"/>
  <c r="E261" i="3"/>
  <c r="C261" i="3"/>
  <c r="I261" i="3" s="1"/>
  <c r="J261" i="3" s="1"/>
  <c r="D261" i="3"/>
  <c r="C262" i="3"/>
  <c r="I262" i="3" s="1"/>
  <c r="J262" i="3" s="1"/>
  <c r="E262" i="3"/>
  <c r="D262" i="3"/>
  <c r="C263" i="3"/>
  <c r="I263" i="3" s="1"/>
  <c r="J263" i="3" s="1"/>
  <c r="E263" i="3"/>
  <c r="D263" i="3"/>
  <c r="C264" i="3"/>
  <c r="I264" i="3" s="1"/>
  <c r="J264" i="3" s="1"/>
  <c r="D264" i="3"/>
  <c r="E264" i="3"/>
  <c r="C265" i="3"/>
  <c r="I265" i="3" s="1"/>
  <c r="J265" i="3" s="1"/>
  <c r="D265" i="3"/>
  <c r="E265" i="3"/>
  <c r="C266" i="3"/>
  <c r="I266" i="3" s="1"/>
  <c r="J266" i="3" s="1"/>
  <c r="D266" i="3"/>
  <c r="E266" i="3"/>
  <c r="E267" i="3"/>
  <c r="D267" i="3"/>
  <c r="C267" i="3"/>
  <c r="I267" i="3" s="1"/>
  <c r="J267" i="3" s="1"/>
  <c r="D268" i="3"/>
  <c r="C268" i="3"/>
  <c r="I268" i="3" s="1"/>
  <c r="J268" i="3" s="1"/>
  <c r="E268" i="3"/>
  <c r="C269" i="3"/>
  <c r="I269" i="3" s="1"/>
  <c r="J269" i="3" s="1"/>
  <c r="E269" i="3"/>
  <c r="D269" i="3"/>
  <c r="E270" i="3"/>
  <c r="C270" i="3"/>
  <c r="I270" i="3" s="1"/>
  <c r="J270" i="3" s="1"/>
  <c r="D270" i="3"/>
  <c r="D271" i="3"/>
  <c r="E271" i="3"/>
  <c r="C271" i="3"/>
  <c r="I271" i="3" s="1"/>
  <c r="J271" i="3" s="1"/>
  <c r="D272" i="3"/>
  <c r="C272" i="3"/>
  <c r="I272" i="3" s="1"/>
  <c r="J272" i="3" s="1"/>
  <c r="E272" i="3"/>
  <c r="D273" i="3"/>
  <c r="E273" i="3"/>
  <c r="C273" i="3"/>
  <c r="I273" i="3" s="1"/>
  <c r="J273" i="3" s="1"/>
  <c r="E274" i="3"/>
  <c r="C274" i="3"/>
  <c r="I274" i="3" s="1"/>
  <c r="J274" i="3" s="1"/>
  <c r="D274" i="3"/>
  <c r="D275" i="3"/>
  <c r="E275" i="3"/>
  <c r="C275" i="3"/>
  <c r="I275" i="3" s="1"/>
  <c r="J275" i="3" s="1"/>
  <c r="D276" i="3"/>
  <c r="E276" i="3"/>
  <c r="C276" i="3"/>
  <c r="I276" i="3" s="1"/>
  <c r="J276" i="3" s="1"/>
  <c r="D277" i="3"/>
  <c r="E277" i="3"/>
  <c r="C277" i="3"/>
  <c r="I277" i="3" s="1"/>
  <c r="J277" i="3" s="1"/>
  <c r="E278" i="3"/>
  <c r="D278" i="3"/>
  <c r="C278" i="3"/>
  <c r="I278" i="3" s="1"/>
  <c r="J278" i="3" s="1"/>
  <c r="C279" i="3"/>
  <c r="I279" i="3" s="1"/>
  <c r="J279" i="3" s="1"/>
  <c r="D279" i="3"/>
  <c r="E279" i="3"/>
  <c r="C280" i="3"/>
  <c r="I280" i="3" s="1"/>
  <c r="J280" i="3" s="1"/>
  <c r="E280" i="3"/>
  <c r="D280" i="3"/>
  <c r="C281" i="3"/>
  <c r="I281" i="3" s="1"/>
  <c r="J281" i="3" s="1"/>
  <c r="E281" i="3"/>
  <c r="D281" i="3"/>
  <c r="C282" i="3"/>
  <c r="I282" i="3" s="1"/>
  <c r="J282" i="3" s="1"/>
  <c r="E282" i="3"/>
  <c r="D282" i="3"/>
  <c r="C283" i="3"/>
  <c r="I283" i="3" s="1"/>
  <c r="J283" i="3" s="1"/>
  <c r="E283" i="3"/>
  <c r="D283" i="3"/>
  <c r="C284" i="3"/>
  <c r="I284" i="3" s="1"/>
  <c r="J284" i="3" s="1"/>
  <c r="E284" i="3"/>
  <c r="D284" i="3"/>
  <c r="C285" i="3"/>
  <c r="I285" i="3" s="1"/>
  <c r="J285" i="3" s="1"/>
  <c r="E285" i="3"/>
  <c r="D285" i="3"/>
  <c r="C286" i="3"/>
  <c r="I286" i="3" s="1"/>
  <c r="J286" i="3" s="1"/>
  <c r="D286" i="3"/>
  <c r="E286" i="3"/>
  <c r="D287" i="3"/>
  <c r="C287" i="3"/>
  <c r="I287" i="3" s="1"/>
  <c r="J287" i="3" s="1"/>
  <c r="E287" i="3"/>
  <c r="C288" i="3"/>
  <c r="I288" i="3" s="1"/>
  <c r="J288" i="3" s="1"/>
  <c r="E288" i="3"/>
  <c r="D288" i="3"/>
  <c r="C289" i="3"/>
  <c r="I289" i="3" s="1"/>
  <c r="J289" i="3" s="1"/>
  <c r="D289" i="3"/>
  <c r="E289" i="3"/>
  <c r="C290" i="3"/>
  <c r="I290" i="3" s="1"/>
  <c r="J290" i="3" s="1"/>
  <c r="E290" i="3"/>
  <c r="D290" i="3"/>
  <c r="E291" i="3"/>
  <c r="C291" i="3"/>
  <c r="I291" i="3" s="1"/>
  <c r="J291" i="3" s="1"/>
  <c r="D291" i="3"/>
  <c r="E292" i="3"/>
  <c r="C292" i="3"/>
  <c r="I292" i="3" s="1"/>
  <c r="J292" i="3" s="1"/>
  <c r="D292" i="3"/>
  <c r="E293" i="3"/>
  <c r="C293" i="3"/>
  <c r="I293" i="3" s="1"/>
  <c r="J293" i="3" s="1"/>
  <c r="D293" i="3"/>
  <c r="E294" i="3"/>
  <c r="C294" i="3"/>
  <c r="I294" i="3" s="1"/>
  <c r="J294" i="3" s="1"/>
  <c r="D294" i="3"/>
  <c r="E295" i="3"/>
  <c r="C295" i="3"/>
  <c r="I295" i="3" s="1"/>
  <c r="J295" i="3" s="1"/>
  <c r="D295" i="3"/>
  <c r="E296" i="3"/>
  <c r="C296" i="3"/>
  <c r="I296" i="3" s="1"/>
  <c r="J296" i="3" s="1"/>
  <c r="D296" i="3"/>
  <c r="E297" i="3"/>
  <c r="C297" i="3"/>
  <c r="I297" i="3" s="1"/>
  <c r="J297" i="3" s="1"/>
  <c r="D297" i="3"/>
  <c r="E298" i="3"/>
  <c r="C298" i="3"/>
  <c r="I298" i="3" s="1"/>
  <c r="J298" i="3" s="1"/>
  <c r="D298" i="3"/>
  <c r="C299" i="3"/>
  <c r="I299" i="3" s="1"/>
  <c r="J299" i="3" s="1"/>
  <c r="E299" i="3"/>
  <c r="D299" i="3"/>
  <c r="E300" i="3"/>
  <c r="C300" i="3"/>
  <c r="I300" i="3" s="1"/>
  <c r="J300" i="3" s="1"/>
  <c r="D300" i="3"/>
  <c r="D301" i="3"/>
  <c r="E301" i="3"/>
  <c r="C301" i="3"/>
  <c r="I301" i="3" s="1"/>
  <c r="J301" i="3" s="1"/>
  <c r="D302" i="3"/>
  <c r="E302" i="3"/>
  <c r="C302" i="3"/>
  <c r="I302" i="3" s="1"/>
  <c r="J302" i="3" s="1"/>
  <c r="E303" i="3"/>
  <c r="C303" i="3"/>
  <c r="I303" i="3" s="1"/>
  <c r="J303" i="3" s="1"/>
  <c r="D303" i="3"/>
  <c r="E304" i="3"/>
  <c r="C304" i="3"/>
  <c r="I304" i="3" s="1"/>
  <c r="J304" i="3" s="1"/>
  <c r="D304" i="3"/>
  <c r="E305" i="3"/>
  <c r="C305" i="3"/>
  <c r="I305" i="3" s="1"/>
  <c r="J305" i="3" s="1"/>
  <c r="D305" i="3"/>
  <c r="E306" i="3"/>
  <c r="C306" i="3"/>
  <c r="I306" i="3" s="1"/>
  <c r="J306" i="3" s="1"/>
  <c r="D306" i="3"/>
  <c r="C307" i="3"/>
  <c r="I307" i="3" s="1"/>
  <c r="J307" i="3" s="1"/>
  <c r="D307" i="3"/>
  <c r="E307" i="3"/>
  <c r="C308" i="3"/>
  <c r="I308" i="3" s="1"/>
  <c r="J308" i="3" s="1"/>
  <c r="D308" i="3"/>
  <c r="E308" i="3"/>
  <c r="C309" i="3"/>
  <c r="I309" i="3" s="1"/>
  <c r="J309" i="3" s="1"/>
  <c r="D309" i="3"/>
  <c r="E309" i="3"/>
  <c r="C310" i="3"/>
  <c r="I310" i="3" s="1"/>
  <c r="J310" i="3" s="1"/>
  <c r="D310" i="3"/>
  <c r="E310" i="3"/>
  <c r="C311" i="3"/>
  <c r="I311" i="3" s="1"/>
  <c r="J311" i="3" s="1"/>
  <c r="D311" i="3"/>
  <c r="E311" i="3"/>
  <c r="D312" i="3"/>
  <c r="C312" i="3"/>
  <c r="I312" i="3" s="1"/>
  <c r="J312" i="3" s="1"/>
  <c r="E312" i="3"/>
  <c r="D313" i="3"/>
  <c r="C313" i="3"/>
  <c r="I313" i="3" s="1"/>
  <c r="J313" i="3" s="1"/>
  <c r="E313" i="3"/>
  <c r="E314" i="3"/>
  <c r="D314" i="3"/>
  <c r="C314" i="3"/>
  <c r="I314" i="3" s="1"/>
  <c r="J314" i="3" s="1"/>
  <c r="E315" i="3"/>
  <c r="C315" i="3"/>
  <c r="I315" i="3" s="1"/>
  <c r="J315" i="3" s="1"/>
  <c r="D315" i="3"/>
  <c r="E316" i="3"/>
  <c r="C316" i="3"/>
  <c r="I316" i="3" s="1"/>
  <c r="J316" i="3" s="1"/>
  <c r="D316" i="3"/>
  <c r="E317" i="3"/>
  <c r="C317" i="3"/>
  <c r="I317" i="3" s="1"/>
  <c r="J317" i="3" s="1"/>
  <c r="D317" i="3"/>
  <c r="C318" i="3"/>
  <c r="I318" i="3" s="1"/>
  <c r="J318" i="3" s="1"/>
  <c r="E318" i="3"/>
  <c r="D318" i="3"/>
  <c r="C319" i="3"/>
  <c r="I319" i="3" s="1"/>
  <c r="J319" i="3" s="1"/>
  <c r="D319" i="3"/>
  <c r="E319" i="3"/>
  <c r="D320" i="3"/>
  <c r="C320" i="3"/>
  <c r="I320" i="3" s="1"/>
  <c r="J320" i="3" s="1"/>
  <c r="E320" i="3"/>
  <c r="C321" i="3"/>
  <c r="I321" i="3" s="1"/>
  <c r="J321" i="3" s="1"/>
  <c r="E321" i="3"/>
  <c r="D321" i="3"/>
  <c r="C322" i="3"/>
  <c r="I322" i="3" s="1"/>
  <c r="J322" i="3" s="1"/>
  <c r="E322" i="3"/>
  <c r="D322" i="3"/>
  <c r="D323" i="3"/>
  <c r="E323" i="3"/>
  <c r="C323" i="3"/>
  <c r="I323" i="3" s="1"/>
  <c r="J323" i="3" s="1"/>
  <c r="D324" i="3"/>
  <c r="E324" i="3"/>
  <c r="C324" i="3"/>
  <c r="I324" i="3" s="1"/>
  <c r="J324" i="3" s="1"/>
  <c r="D325" i="3"/>
  <c r="E325" i="3"/>
  <c r="C325" i="3"/>
  <c r="I325" i="3" s="1"/>
  <c r="J325" i="3" s="1"/>
  <c r="D326" i="3"/>
  <c r="E326" i="3"/>
  <c r="C326" i="3"/>
  <c r="I326" i="3" s="1"/>
  <c r="J326" i="3" s="1"/>
  <c r="E327" i="3"/>
  <c r="D327" i="3"/>
  <c r="C327" i="3"/>
  <c r="I327" i="3" s="1"/>
  <c r="J327" i="3" s="1"/>
  <c r="E328" i="3"/>
  <c r="D328" i="3"/>
  <c r="C328" i="3"/>
  <c r="I328" i="3" s="1"/>
  <c r="J328" i="3" s="1"/>
  <c r="E329" i="3"/>
  <c r="D329" i="3"/>
  <c r="C329" i="3"/>
  <c r="I329" i="3" s="1"/>
  <c r="J329" i="3" s="1"/>
  <c r="E330" i="3"/>
  <c r="D330" i="3"/>
  <c r="C330" i="3"/>
  <c r="I330" i="3" s="1"/>
  <c r="J330" i="3" s="1"/>
  <c r="E331" i="3"/>
  <c r="D331" i="3"/>
  <c r="C331" i="3"/>
  <c r="I331" i="3" s="1"/>
  <c r="J331" i="3" s="1"/>
  <c r="E332" i="3"/>
  <c r="D332" i="3"/>
  <c r="C332" i="3"/>
  <c r="I332" i="3" s="1"/>
  <c r="J332" i="3" s="1"/>
  <c r="E333" i="3"/>
  <c r="D333" i="3"/>
  <c r="C333" i="3"/>
  <c r="I333" i="3" s="1"/>
  <c r="J333" i="3" s="1"/>
  <c r="D334" i="3"/>
  <c r="E334" i="3"/>
  <c r="C334" i="3"/>
  <c r="I334" i="3" s="1"/>
  <c r="J334" i="3" s="1"/>
  <c r="D335" i="3"/>
  <c r="E335" i="3"/>
  <c r="C335" i="3"/>
  <c r="I335" i="3" s="1"/>
  <c r="J335" i="3" s="1"/>
  <c r="D336" i="3"/>
  <c r="E336" i="3"/>
  <c r="C336" i="3"/>
  <c r="I336" i="3" s="1"/>
  <c r="J336" i="3" s="1"/>
  <c r="D337" i="3"/>
  <c r="E337" i="3"/>
  <c r="C337" i="3"/>
  <c r="I337" i="3" s="1"/>
  <c r="J337" i="3" s="1"/>
  <c r="D338" i="3"/>
  <c r="E338" i="3"/>
  <c r="C338" i="3"/>
  <c r="I338" i="3" s="1"/>
  <c r="J338" i="3" s="1"/>
  <c r="E339" i="3"/>
  <c r="D339" i="3"/>
  <c r="C339" i="3"/>
  <c r="I339" i="3" s="1"/>
  <c r="J339" i="3" s="1"/>
  <c r="E340" i="3"/>
  <c r="D340" i="3"/>
  <c r="C340" i="3"/>
  <c r="I340" i="3" s="1"/>
  <c r="J340" i="3" s="1"/>
  <c r="E341" i="3"/>
  <c r="D341" i="3"/>
  <c r="C341" i="3"/>
  <c r="I341" i="3" s="1"/>
  <c r="J341" i="3" s="1"/>
  <c r="D342" i="3"/>
  <c r="C342" i="3"/>
  <c r="I342" i="3" s="1"/>
  <c r="J342" i="3" s="1"/>
  <c r="E342" i="3"/>
  <c r="D343" i="3"/>
  <c r="C343" i="3"/>
  <c r="I343" i="3" s="1"/>
  <c r="J343" i="3" s="1"/>
  <c r="E343" i="3"/>
  <c r="D344" i="3"/>
  <c r="C344" i="3"/>
  <c r="I344" i="3" s="1"/>
  <c r="J344" i="3" s="1"/>
  <c r="E344" i="3"/>
  <c r="D345" i="3"/>
  <c r="C345" i="3"/>
  <c r="I345" i="3" s="1"/>
  <c r="J345" i="3" s="1"/>
  <c r="E345" i="3"/>
  <c r="C346" i="3"/>
  <c r="I346" i="3" s="1"/>
  <c r="J346" i="3" s="1"/>
  <c r="D346" i="3"/>
  <c r="E346" i="3"/>
  <c r="D347" i="3"/>
  <c r="E347" i="3"/>
  <c r="C347" i="3"/>
  <c r="I347" i="3" s="1"/>
  <c r="J347" i="3" s="1"/>
  <c r="C348" i="3"/>
  <c r="I348" i="3" s="1"/>
  <c r="J348" i="3" s="1"/>
  <c r="E348" i="3"/>
  <c r="D348" i="3"/>
  <c r="C349" i="3"/>
  <c r="I349" i="3" s="1"/>
  <c r="J349" i="3" s="1"/>
  <c r="E349" i="3"/>
  <c r="D349" i="3"/>
  <c r="C350" i="3"/>
  <c r="I350" i="3" s="1"/>
  <c r="J350" i="3" s="1"/>
  <c r="E350" i="3"/>
  <c r="D350" i="3"/>
  <c r="C351" i="3"/>
  <c r="I351" i="3" s="1"/>
  <c r="J351" i="3" s="1"/>
  <c r="E351" i="3"/>
  <c r="D351" i="3"/>
  <c r="C352" i="3"/>
  <c r="I352" i="3" s="1"/>
  <c r="J352" i="3" s="1"/>
  <c r="E352" i="3"/>
  <c r="D352" i="3"/>
  <c r="C353" i="3"/>
  <c r="I353" i="3" s="1"/>
  <c r="J353" i="3" s="1"/>
  <c r="E353" i="3"/>
  <c r="D353" i="3"/>
  <c r="E354" i="3"/>
  <c r="C354" i="3"/>
  <c r="I354" i="3" s="1"/>
  <c r="J354" i="3" s="1"/>
  <c r="D354" i="3"/>
  <c r="C355" i="3"/>
  <c r="I355" i="3" s="1"/>
  <c r="J355" i="3" s="1"/>
  <c r="E355" i="3"/>
  <c r="D355" i="3"/>
  <c r="C356" i="3"/>
  <c r="I356" i="3" s="1"/>
  <c r="J356" i="3" s="1"/>
  <c r="E356" i="3"/>
  <c r="D356" i="3"/>
  <c r="C357" i="3"/>
  <c r="I357" i="3" s="1"/>
  <c r="J357" i="3" s="1"/>
  <c r="D357" i="3"/>
  <c r="E357" i="3"/>
  <c r="C358" i="3"/>
  <c r="I358" i="3" s="1"/>
  <c r="J358" i="3" s="1"/>
  <c r="D358" i="3"/>
  <c r="E358" i="3"/>
  <c r="C359" i="3"/>
  <c r="I359" i="3" s="1"/>
  <c r="J359" i="3" s="1"/>
  <c r="D359" i="3"/>
  <c r="E359" i="3"/>
  <c r="D360" i="3"/>
  <c r="E360" i="3"/>
  <c r="C360" i="3"/>
  <c r="I360" i="3" s="1"/>
  <c r="J360" i="3" s="1"/>
  <c r="E361" i="3"/>
  <c r="C361" i="3"/>
  <c r="I361" i="3" s="1"/>
  <c r="J361" i="3" s="1"/>
  <c r="D361" i="3"/>
  <c r="C362" i="3"/>
  <c r="I362" i="3" s="1"/>
  <c r="J362" i="3" s="1"/>
  <c r="E362" i="3"/>
  <c r="D362" i="3"/>
  <c r="C363" i="3"/>
  <c r="I363" i="3" s="1"/>
  <c r="J363" i="3" s="1"/>
  <c r="E363" i="3"/>
  <c r="D363" i="3"/>
  <c r="D364" i="3"/>
  <c r="E364" i="3"/>
  <c r="C364" i="3"/>
  <c r="I364" i="3" s="1"/>
  <c r="J364" i="3" s="1"/>
  <c r="D365" i="3"/>
  <c r="E365" i="3"/>
  <c r="C365" i="3"/>
  <c r="I365" i="3" s="1"/>
  <c r="J365" i="3" s="1"/>
  <c r="E366" i="3"/>
  <c r="C366" i="3"/>
  <c r="I366" i="3" s="1"/>
  <c r="J366" i="3" s="1"/>
  <c r="D366" i="3"/>
  <c r="D367" i="3"/>
  <c r="E367" i="3"/>
  <c r="C367" i="3"/>
  <c r="I367" i="3" s="1"/>
  <c r="J367" i="3" s="1"/>
  <c r="D368" i="3"/>
  <c r="E368" i="3"/>
  <c r="C368" i="3"/>
  <c r="I368" i="3" s="1"/>
  <c r="J368" i="3" s="1"/>
  <c r="D369" i="3"/>
  <c r="E369" i="3"/>
  <c r="C369" i="3"/>
  <c r="I369" i="3" s="1"/>
  <c r="J369" i="3" s="1"/>
  <c r="D370" i="3"/>
  <c r="E370" i="3"/>
  <c r="C370" i="3"/>
  <c r="I370" i="3" s="1"/>
  <c r="J370" i="3" s="1"/>
  <c r="D371" i="3"/>
  <c r="E371" i="3"/>
  <c r="C371" i="3"/>
  <c r="I371" i="3" s="1"/>
  <c r="J371" i="3" s="1"/>
  <c r="C372" i="3"/>
  <c r="I372" i="3" s="1"/>
  <c r="J372" i="3" s="1"/>
  <c r="D372" i="3"/>
  <c r="E372" i="3"/>
  <c r="C373" i="3"/>
  <c r="I373" i="3" s="1"/>
  <c r="J373" i="3" s="1"/>
  <c r="D373" i="3"/>
  <c r="E373" i="3"/>
  <c r="C374" i="3"/>
  <c r="I374" i="3" s="1"/>
  <c r="J374" i="3" s="1"/>
  <c r="E374" i="3"/>
  <c r="D374" i="3"/>
  <c r="C375" i="3"/>
  <c r="I375" i="3" s="1"/>
  <c r="J375" i="3" s="1"/>
  <c r="E375" i="3"/>
  <c r="D375" i="3"/>
  <c r="C376" i="3"/>
  <c r="I376" i="3" s="1"/>
  <c r="J376" i="3" s="1"/>
  <c r="E376" i="3"/>
  <c r="D376" i="3"/>
  <c r="C377" i="3"/>
  <c r="I377" i="3" s="1"/>
  <c r="J377" i="3" s="1"/>
  <c r="E377" i="3"/>
  <c r="D377" i="3"/>
  <c r="C378" i="3"/>
  <c r="I378" i="3" s="1"/>
  <c r="J378" i="3" s="1"/>
  <c r="E378" i="3"/>
  <c r="D378" i="3"/>
  <c r="C379" i="3"/>
  <c r="I379" i="3" s="1"/>
  <c r="J379" i="3" s="1"/>
  <c r="E379" i="3"/>
  <c r="D379" i="3"/>
  <c r="C380" i="3"/>
  <c r="I380" i="3" s="1"/>
  <c r="J380" i="3" s="1"/>
  <c r="E380" i="3"/>
  <c r="D380" i="3"/>
  <c r="C381" i="3"/>
  <c r="I381" i="3" s="1"/>
  <c r="J381" i="3" s="1"/>
  <c r="E381" i="3"/>
  <c r="D381" i="3"/>
  <c r="C382" i="3"/>
  <c r="I382" i="3" s="1"/>
  <c r="J382" i="3" s="1"/>
  <c r="E382" i="3"/>
  <c r="D382" i="3"/>
  <c r="C383" i="3"/>
  <c r="I383" i="3" s="1"/>
  <c r="J383" i="3" s="1"/>
  <c r="E383" i="3"/>
  <c r="D383" i="3"/>
  <c r="E384" i="3"/>
  <c r="C384" i="3"/>
  <c r="I384" i="3" s="1"/>
  <c r="J384" i="3" s="1"/>
  <c r="D384" i="3"/>
  <c r="C385" i="3"/>
  <c r="I385" i="3" s="1"/>
  <c r="J385" i="3" s="1"/>
  <c r="D385" i="3"/>
  <c r="E385" i="3"/>
  <c r="D386" i="3"/>
  <c r="C386" i="3"/>
  <c r="I386" i="3" s="1"/>
  <c r="J386" i="3" s="1"/>
  <c r="E386" i="3"/>
  <c r="D387" i="3"/>
  <c r="E387" i="3"/>
  <c r="C387" i="3"/>
  <c r="I387" i="3" s="1"/>
  <c r="J387" i="3" s="1"/>
  <c r="D388" i="3"/>
  <c r="C388" i="3"/>
  <c r="I388" i="3" s="1"/>
  <c r="J388" i="3" s="1"/>
  <c r="E388" i="3"/>
  <c r="D389" i="3"/>
  <c r="C389" i="3"/>
  <c r="I389" i="3" s="1"/>
  <c r="J389" i="3" s="1"/>
  <c r="E389" i="3"/>
  <c r="D390" i="3"/>
  <c r="C390" i="3"/>
  <c r="I390" i="3" s="1"/>
  <c r="J390" i="3" s="1"/>
  <c r="E390" i="3"/>
  <c r="D391" i="3"/>
  <c r="C391" i="3"/>
  <c r="I391" i="3" s="1"/>
  <c r="J391" i="3" s="1"/>
  <c r="E391" i="3"/>
  <c r="D392" i="3"/>
  <c r="C392" i="3"/>
  <c r="I392" i="3" s="1"/>
  <c r="J392" i="3" s="1"/>
  <c r="E392" i="3"/>
  <c r="D393" i="3"/>
  <c r="C393" i="3"/>
  <c r="I393" i="3" s="1"/>
  <c r="J393" i="3" s="1"/>
  <c r="E393" i="3"/>
  <c r="D394" i="3"/>
  <c r="C394" i="3"/>
  <c r="I394" i="3" s="1"/>
  <c r="J394" i="3" s="1"/>
  <c r="E394" i="3"/>
  <c r="E395" i="3"/>
  <c r="C395" i="3"/>
  <c r="I395" i="3" s="1"/>
  <c r="J395" i="3" s="1"/>
  <c r="D395" i="3"/>
  <c r="E396" i="3"/>
  <c r="D396" i="3"/>
  <c r="C396" i="3"/>
  <c r="I396" i="3" s="1"/>
  <c r="J396" i="3" s="1"/>
  <c r="E397" i="3"/>
  <c r="C397" i="3"/>
  <c r="I397" i="3" s="1"/>
  <c r="J397" i="3" s="1"/>
  <c r="D397" i="3"/>
  <c r="E398" i="3"/>
  <c r="C398" i="3"/>
  <c r="I398" i="3" s="1"/>
  <c r="J398" i="3" s="1"/>
  <c r="D398" i="3"/>
  <c r="E399" i="3"/>
  <c r="C399" i="3"/>
  <c r="I399" i="3" s="1"/>
  <c r="J399" i="3" s="1"/>
  <c r="D399" i="3"/>
  <c r="E400" i="3"/>
  <c r="C400" i="3"/>
  <c r="I400" i="3" s="1"/>
  <c r="J400" i="3" s="1"/>
  <c r="D400" i="3"/>
  <c r="E401" i="3"/>
  <c r="C401" i="3"/>
  <c r="I401" i="3" s="1"/>
  <c r="J401" i="3" s="1"/>
  <c r="D401" i="3"/>
  <c r="E402" i="3"/>
  <c r="D402" i="3"/>
  <c r="C402" i="3"/>
  <c r="I402" i="3" s="1"/>
  <c r="J402" i="3" s="1"/>
  <c r="E403" i="3"/>
  <c r="C403" i="3"/>
  <c r="I403" i="3" s="1"/>
  <c r="J403" i="3" s="1"/>
  <c r="D403" i="3"/>
  <c r="E404" i="3"/>
  <c r="C404" i="3"/>
  <c r="I404" i="3" s="1"/>
  <c r="J404" i="3" s="1"/>
  <c r="D404" i="3"/>
  <c r="C405" i="3"/>
  <c r="I405" i="3" s="1"/>
  <c r="J405" i="3" s="1"/>
  <c r="E405" i="3"/>
  <c r="D405" i="3"/>
  <c r="E406" i="3"/>
  <c r="C406" i="3"/>
  <c r="I406" i="3" s="1"/>
  <c r="J406" i="3" s="1"/>
  <c r="D406" i="3"/>
  <c r="E407" i="3"/>
  <c r="C407" i="3"/>
  <c r="I407" i="3" s="1"/>
  <c r="J407" i="3" s="1"/>
  <c r="D407" i="3"/>
  <c r="E408" i="3"/>
  <c r="C408" i="3"/>
  <c r="I408" i="3" s="1"/>
  <c r="J408" i="3" s="1"/>
  <c r="D408" i="3"/>
  <c r="E409" i="3"/>
  <c r="C409" i="3"/>
  <c r="I409" i="3" s="1"/>
  <c r="J409" i="3" s="1"/>
  <c r="D409" i="3"/>
  <c r="D410" i="3"/>
  <c r="E410" i="3"/>
  <c r="C410" i="3"/>
  <c r="I410" i="3" s="1"/>
  <c r="J410" i="3" s="1"/>
  <c r="E411" i="3"/>
  <c r="C411" i="3"/>
  <c r="I411" i="3" s="1"/>
  <c r="J411" i="3" s="1"/>
  <c r="D411" i="3"/>
  <c r="E412" i="3"/>
  <c r="D412" i="3"/>
  <c r="C412" i="3"/>
  <c r="I412" i="3" s="1"/>
  <c r="J412" i="3" s="1"/>
  <c r="E413" i="3"/>
  <c r="C413" i="3"/>
  <c r="I413" i="3" s="1"/>
  <c r="J413" i="3" s="1"/>
  <c r="D413" i="3"/>
  <c r="E414" i="3"/>
  <c r="D414" i="3"/>
  <c r="C414" i="3"/>
  <c r="I414" i="3" s="1"/>
  <c r="J414" i="3" s="1"/>
  <c r="D415" i="3"/>
  <c r="E415" i="3"/>
  <c r="C415" i="3"/>
  <c r="I415" i="3" s="1"/>
  <c r="J415" i="3" s="1"/>
  <c r="E416" i="3"/>
  <c r="C416" i="3"/>
  <c r="I416" i="3" s="1"/>
  <c r="J416" i="3" s="1"/>
  <c r="D416" i="3"/>
  <c r="E417" i="3"/>
  <c r="D417" i="3"/>
  <c r="C417" i="3"/>
  <c r="I417" i="3" s="1"/>
  <c r="J417" i="3" s="1"/>
  <c r="E418" i="3"/>
  <c r="D418" i="3"/>
  <c r="C418" i="3"/>
  <c r="I418" i="3" s="1"/>
  <c r="J418" i="3" s="1"/>
  <c r="E419" i="3"/>
  <c r="D419" i="3"/>
  <c r="C419" i="3"/>
  <c r="I419" i="3" s="1"/>
  <c r="J419" i="3" s="1"/>
  <c r="E420" i="3"/>
  <c r="D420" i="3"/>
  <c r="C420" i="3"/>
  <c r="I420" i="3" s="1"/>
  <c r="J420" i="3" s="1"/>
  <c r="E421" i="3"/>
  <c r="D421" i="3"/>
  <c r="C421" i="3"/>
  <c r="I421" i="3" s="1"/>
  <c r="J421" i="3" s="1"/>
  <c r="E422" i="3"/>
  <c r="C422" i="3"/>
  <c r="I422" i="3" s="1"/>
  <c r="J422" i="3" s="1"/>
  <c r="D422" i="3"/>
  <c r="E423" i="3"/>
  <c r="D423" i="3"/>
  <c r="C423" i="3"/>
  <c r="I423" i="3" s="1"/>
  <c r="J423" i="3" s="1"/>
  <c r="E424" i="3"/>
  <c r="D424" i="3"/>
  <c r="C424" i="3"/>
  <c r="I424" i="3" s="1"/>
  <c r="J424" i="3" s="1"/>
  <c r="E425" i="3"/>
  <c r="D425" i="3"/>
  <c r="C425" i="3"/>
  <c r="I425" i="3" s="1"/>
  <c r="J425" i="3" s="1"/>
  <c r="E426" i="3"/>
  <c r="D426" i="3"/>
  <c r="C426" i="3"/>
  <c r="I426" i="3" s="1"/>
  <c r="J426" i="3" s="1"/>
  <c r="E427" i="3"/>
  <c r="D427" i="3"/>
  <c r="C427" i="3"/>
  <c r="I427" i="3" s="1"/>
  <c r="J427" i="3" s="1"/>
  <c r="D428" i="3"/>
  <c r="E428" i="3"/>
  <c r="C428" i="3"/>
  <c r="I428" i="3" s="1"/>
  <c r="J428" i="3" s="1"/>
  <c r="E429" i="3"/>
  <c r="C429" i="3"/>
  <c r="I429" i="3" s="1"/>
  <c r="J429" i="3" s="1"/>
  <c r="D429" i="3"/>
  <c r="E430" i="3"/>
  <c r="C430" i="3"/>
  <c r="I430" i="3" s="1"/>
  <c r="J430" i="3" s="1"/>
  <c r="D430" i="3"/>
  <c r="C431" i="3"/>
  <c r="I431" i="3" s="1"/>
  <c r="J431" i="3" s="1"/>
  <c r="E431" i="3"/>
  <c r="D431" i="3"/>
  <c r="C432" i="3"/>
  <c r="I432" i="3" s="1"/>
  <c r="J432" i="3" s="1"/>
  <c r="E432" i="3"/>
  <c r="D432" i="3"/>
  <c r="C433" i="3"/>
  <c r="I433" i="3" s="1"/>
  <c r="J433" i="3" s="1"/>
  <c r="E433" i="3"/>
  <c r="D433" i="3"/>
  <c r="C434" i="3"/>
  <c r="I434" i="3" s="1"/>
  <c r="J434" i="3" s="1"/>
  <c r="D434" i="3"/>
  <c r="E434" i="3"/>
  <c r="C435" i="3"/>
  <c r="I435" i="3" s="1"/>
  <c r="J435" i="3" s="1"/>
  <c r="E435" i="3"/>
  <c r="D435" i="3"/>
  <c r="D436" i="3"/>
  <c r="E436" i="3"/>
  <c r="C436" i="3"/>
  <c r="I436" i="3" s="1"/>
  <c r="J436" i="3" s="1"/>
  <c r="C437" i="3"/>
  <c r="I437" i="3" s="1"/>
  <c r="J437" i="3" s="1"/>
  <c r="D437" i="3"/>
  <c r="E437" i="3"/>
  <c r="C438" i="3"/>
  <c r="I438" i="3" s="1"/>
  <c r="J438" i="3" s="1"/>
  <c r="D438" i="3"/>
  <c r="E438" i="3"/>
  <c r="C439" i="3"/>
  <c r="I439" i="3" s="1"/>
  <c r="J439" i="3" s="1"/>
  <c r="E439" i="3"/>
  <c r="D439" i="3"/>
  <c r="E440" i="3"/>
  <c r="C440" i="3"/>
  <c r="I440" i="3" s="1"/>
  <c r="J440" i="3" s="1"/>
  <c r="D440" i="3"/>
  <c r="C441" i="3"/>
  <c r="I441" i="3" s="1"/>
  <c r="J441" i="3" s="1"/>
  <c r="E441" i="3"/>
  <c r="D441" i="3"/>
  <c r="E442" i="3"/>
  <c r="C442" i="3"/>
  <c r="I442" i="3" s="1"/>
  <c r="J442" i="3" s="1"/>
  <c r="D442" i="3"/>
  <c r="E443" i="3"/>
  <c r="C443" i="3"/>
  <c r="I443" i="3" s="1"/>
  <c r="J443" i="3" s="1"/>
  <c r="D443" i="3"/>
  <c r="E444" i="3"/>
  <c r="C444" i="3"/>
  <c r="I444" i="3" s="1"/>
  <c r="J444" i="3" s="1"/>
  <c r="D444" i="3"/>
  <c r="E445" i="3"/>
  <c r="C445" i="3"/>
  <c r="I445" i="3" s="1"/>
  <c r="J445" i="3" s="1"/>
  <c r="D445" i="3"/>
  <c r="C446" i="3"/>
  <c r="I446" i="3" s="1"/>
  <c r="J446" i="3" s="1"/>
  <c r="E446" i="3"/>
  <c r="D446" i="3"/>
  <c r="C447" i="3"/>
  <c r="I447" i="3" s="1"/>
  <c r="J447" i="3" s="1"/>
  <c r="E447" i="3"/>
  <c r="D447" i="3"/>
  <c r="D448" i="3"/>
  <c r="E448" i="3"/>
  <c r="C448" i="3"/>
  <c r="I448" i="3" s="1"/>
  <c r="J448" i="3" s="1"/>
  <c r="D449" i="3"/>
  <c r="E449" i="3"/>
  <c r="C449" i="3"/>
  <c r="I449" i="3" s="1"/>
  <c r="J449" i="3" s="1"/>
  <c r="D450" i="3"/>
  <c r="C450" i="3"/>
  <c r="I450" i="3" s="1"/>
  <c r="J450" i="3" s="1"/>
  <c r="E450" i="3"/>
  <c r="D451" i="3"/>
  <c r="C451" i="3"/>
  <c r="I451" i="3" s="1"/>
  <c r="J451" i="3" s="1"/>
  <c r="E451" i="3"/>
  <c r="D452" i="3"/>
  <c r="E452" i="3"/>
  <c r="C452" i="3"/>
  <c r="I452" i="3" s="1"/>
  <c r="J452" i="3" s="1"/>
  <c r="D453" i="3"/>
  <c r="C453" i="3"/>
  <c r="I453" i="3" s="1"/>
  <c r="J453" i="3" s="1"/>
  <c r="E453" i="3"/>
  <c r="D454" i="3"/>
  <c r="E454" i="3"/>
  <c r="C454" i="3"/>
  <c r="I454" i="3" s="1"/>
  <c r="J454" i="3" s="1"/>
  <c r="D455" i="3"/>
  <c r="C455" i="3"/>
  <c r="I455" i="3" s="1"/>
  <c r="J455" i="3" s="1"/>
  <c r="E455" i="3"/>
  <c r="D456" i="3"/>
  <c r="E456" i="3"/>
  <c r="C456" i="3"/>
  <c r="I456" i="3" s="1"/>
  <c r="J456" i="3" s="1"/>
  <c r="E457" i="3"/>
  <c r="D457" i="3"/>
  <c r="C457" i="3"/>
  <c r="I457" i="3" s="1"/>
  <c r="J457" i="3" s="1"/>
  <c r="D458" i="3"/>
  <c r="E458" i="3"/>
  <c r="C458" i="3"/>
  <c r="I458" i="3" s="1"/>
  <c r="J458" i="3" s="1"/>
  <c r="D459" i="3"/>
  <c r="E459" i="3"/>
  <c r="C459" i="3"/>
  <c r="I459" i="3" s="1"/>
  <c r="J459" i="3" s="1"/>
  <c r="D460" i="3"/>
  <c r="E460" i="3"/>
  <c r="C460" i="3"/>
  <c r="I460" i="3" s="1"/>
  <c r="J460" i="3" s="1"/>
  <c r="D461" i="3"/>
  <c r="E461" i="3"/>
  <c r="C461" i="3"/>
  <c r="I461" i="3" s="1"/>
  <c r="J461" i="3" s="1"/>
  <c r="C462" i="3"/>
  <c r="I462" i="3" s="1"/>
  <c r="J462" i="3" s="1"/>
  <c r="D462" i="3"/>
  <c r="E462" i="3"/>
  <c r="E463" i="3"/>
  <c r="D463" i="3"/>
  <c r="C463" i="3"/>
  <c r="I463" i="3" s="1"/>
  <c r="J463" i="3" s="1"/>
  <c r="E464" i="3"/>
  <c r="D464" i="3"/>
  <c r="C464" i="3"/>
  <c r="I464" i="3" s="1"/>
  <c r="J464" i="3" s="1"/>
  <c r="E465" i="3"/>
  <c r="D465" i="3"/>
  <c r="C465" i="3"/>
  <c r="I465" i="3" s="1"/>
  <c r="J465" i="3" s="1"/>
  <c r="D466" i="3"/>
  <c r="E466" i="3"/>
  <c r="C466" i="3"/>
  <c r="I466" i="3" s="1"/>
  <c r="J466" i="3" s="1"/>
  <c r="E467" i="3"/>
  <c r="D467" i="3"/>
  <c r="C467" i="3"/>
  <c r="I467" i="3" s="1"/>
  <c r="J467" i="3" s="1"/>
  <c r="E468" i="3"/>
  <c r="C468" i="3"/>
  <c r="I468" i="3" s="1"/>
  <c r="J468" i="3" s="1"/>
  <c r="D468" i="3"/>
  <c r="E469" i="3"/>
  <c r="C469" i="3"/>
  <c r="I469" i="3" s="1"/>
  <c r="J469" i="3" s="1"/>
  <c r="D469" i="3"/>
  <c r="E470" i="3"/>
  <c r="C470" i="3"/>
  <c r="I470" i="3" s="1"/>
  <c r="J470" i="3" s="1"/>
  <c r="D470" i="3"/>
  <c r="E471" i="3"/>
  <c r="C471" i="3"/>
  <c r="I471" i="3" s="1"/>
  <c r="J471" i="3" s="1"/>
  <c r="D471" i="3"/>
  <c r="D472" i="3"/>
  <c r="C472" i="3"/>
  <c r="I472" i="3" s="1"/>
  <c r="J472" i="3" s="1"/>
  <c r="E472" i="3"/>
  <c r="E473" i="3"/>
  <c r="C473" i="3"/>
  <c r="I473" i="3" s="1"/>
  <c r="J473" i="3" s="1"/>
  <c r="D473" i="3"/>
  <c r="E474" i="3"/>
  <c r="C474" i="3"/>
  <c r="I474" i="3" s="1"/>
  <c r="J474" i="3" s="1"/>
  <c r="D474" i="3"/>
  <c r="C475" i="3"/>
  <c r="I475" i="3" s="1"/>
  <c r="J475" i="3" s="1"/>
  <c r="E475" i="3"/>
  <c r="D475" i="3"/>
  <c r="C476" i="3"/>
  <c r="I476" i="3" s="1"/>
  <c r="J476" i="3" s="1"/>
  <c r="E476" i="3"/>
  <c r="D476" i="3"/>
  <c r="C477" i="3"/>
  <c r="I477" i="3" s="1"/>
  <c r="J477" i="3" s="1"/>
  <c r="E477" i="3"/>
  <c r="D477" i="3"/>
  <c r="E478" i="3"/>
  <c r="C478" i="3"/>
  <c r="I478" i="3" s="1"/>
  <c r="J478" i="3" s="1"/>
  <c r="D478" i="3"/>
  <c r="D479" i="3"/>
  <c r="C479" i="3"/>
  <c r="I479" i="3" s="1"/>
  <c r="J479" i="3" s="1"/>
  <c r="E479" i="3"/>
  <c r="C480" i="3"/>
  <c r="I480" i="3" s="1"/>
  <c r="J480" i="3" s="1"/>
  <c r="D480" i="3"/>
  <c r="E480" i="3"/>
  <c r="C481" i="3"/>
  <c r="I481" i="3" s="1"/>
  <c r="J481" i="3" s="1"/>
  <c r="D481" i="3"/>
  <c r="E481" i="3"/>
  <c r="D482" i="3"/>
  <c r="C482" i="3"/>
  <c r="I482" i="3" s="1"/>
  <c r="J482" i="3" s="1"/>
  <c r="E482" i="3"/>
  <c r="D483" i="3"/>
  <c r="C483" i="3"/>
  <c r="I483" i="3" s="1"/>
  <c r="J483" i="3" s="1"/>
  <c r="E483" i="3"/>
  <c r="D484" i="3"/>
  <c r="C484" i="3"/>
  <c r="I484" i="3" s="1"/>
  <c r="J484" i="3" s="1"/>
  <c r="E484" i="3"/>
  <c r="D485" i="3"/>
  <c r="C485" i="3"/>
  <c r="I485" i="3" s="1"/>
  <c r="J485" i="3" s="1"/>
  <c r="E485" i="3"/>
  <c r="D486" i="3"/>
  <c r="C486" i="3"/>
  <c r="I486" i="3" s="1"/>
  <c r="J486" i="3" s="1"/>
  <c r="E486" i="3"/>
  <c r="D487" i="3"/>
  <c r="E487" i="3"/>
  <c r="C487" i="3"/>
  <c r="I487" i="3" s="1"/>
  <c r="J487" i="3" s="1"/>
  <c r="C488" i="3"/>
  <c r="I488" i="3" s="1"/>
  <c r="J488" i="3" s="1"/>
  <c r="E488" i="3"/>
  <c r="D488" i="3"/>
  <c r="E489" i="3"/>
  <c r="C489" i="3"/>
  <c r="I489" i="3" s="1"/>
  <c r="J489" i="3" s="1"/>
  <c r="D489" i="3"/>
  <c r="E490" i="3"/>
  <c r="C490" i="3"/>
  <c r="I490" i="3" s="1"/>
  <c r="J490" i="3" s="1"/>
  <c r="D490" i="3"/>
  <c r="E491" i="3"/>
  <c r="C491" i="3"/>
  <c r="I491" i="3" s="1"/>
  <c r="J491" i="3" s="1"/>
  <c r="D491" i="3"/>
  <c r="C492" i="3"/>
  <c r="I492" i="3" s="1"/>
  <c r="J492" i="3" s="1"/>
  <c r="E492" i="3"/>
  <c r="D492" i="3"/>
  <c r="E493" i="3"/>
  <c r="C493" i="3"/>
  <c r="I493" i="3" s="1"/>
  <c r="J493" i="3" s="1"/>
  <c r="D493" i="3"/>
  <c r="E494" i="3"/>
  <c r="C494" i="3"/>
  <c r="I494" i="3" s="1"/>
  <c r="J494" i="3" s="1"/>
  <c r="D494" i="3"/>
  <c r="E495" i="3"/>
  <c r="C495" i="3"/>
  <c r="I495" i="3" s="1"/>
  <c r="J495" i="3" s="1"/>
  <c r="D495" i="3"/>
  <c r="E496" i="3"/>
  <c r="C496" i="3"/>
  <c r="I496" i="3" s="1"/>
  <c r="J496" i="3" s="1"/>
  <c r="D496" i="3"/>
  <c r="C497" i="3"/>
  <c r="I497" i="3" s="1"/>
  <c r="J497" i="3" s="1"/>
  <c r="E497" i="3"/>
  <c r="D497" i="3"/>
  <c r="C498" i="3"/>
  <c r="I498" i="3" s="1"/>
  <c r="J498" i="3" s="1"/>
  <c r="E498" i="3"/>
  <c r="D498" i="3"/>
  <c r="E499" i="3"/>
  <c r="C499" i="3"/>
  <c r="I499" i="3" s="1"/>
  <c r="J499" i="3" s="1"/>
  <c r="D499" i="3"/>
  <c r="E500" i="3"/>
  <c r="D500" i="3"/>
  <c r="C500" i="3"/>
  <c r="I500" i="3" s="1"/>
  <c r="J500" i="3" s="1"/>
  <c r="C501" i="3"/>
  <c r="I501" i="3" s="1"/>
  <c r="J501" i="3" s="1"/>
  <c r="D501" i="3"/>
  <c r="E501" i="3"/>
  <c r="D502" i="3"/>
  <c r="C502" i="3"/>
  <c r="I502" i="3" s="1"/>
  <c r="J502" i="3" s="1"/>
  <c r="E502" i="3"/>
  <c r="D503" i="3"/>
  <c r="E503" i="3"/>
  <c r="C503" i="3"/>
  <c r="I503" i="3" s="1"/>
  <c r="J503" i="3" s="1"/>
  <c r="D504" i="3"/>
  <c r="E504" i="3"/>
  <c r="C504" i="3"/>
  <c r="I504" i="3" s="1"/>
  <c r="J504" i="3" s="1"/>
  <c r="D505" i="3"/>
  <c r="E505" i="3"/>
  <c r="C505" i="3"/>
  <c r="I505" i="3" s="1"/>
  <c r="J505" i="3" s="1"/>
  <c r="D506" i="3"/>
  <c r="C506" i="3"/>
  <c r="I506" i="3" s="1"/>
  <c r="J506" i="3" s="1"/>
  <c r="E506" i="3"/>
  <c r="D507" i="3"/>
  <c r="C507" i="3"/>
  <c r="I507" i="3" s="1"/>
  <c r="J507" i="3" s="1"/>
  <c r="E507" i="3"/>
  <c r="D508" i="3"/>
  <c r="C508" i="3"/>
  <c r="I508" i="3" s="1"/>
  <c r="J508" i="3" s="1"/>
  <c r="E508" i="3"/>
  <c r="C509" i="3"/>
  <c r="I509" i="3" s="1"/>
  <c r="J509" i="3" s="1"/>
  <c r="D509" i="3"/>
  <c r="E509" i="3"/>
  <c r="D510" i="3"/>
  <c r="E510" i="3"/>
  <c r="C510" i="3"/>
  <c r="I510" i="3" s="1"/>
  <c r="J510" i="3" s="1"/>
  <c r="D511" i="3"/>
  <c r="E511" i="3"/>
  <c r="C511" i="3"/>
  <c r="I511" i="3" s="1"/>
  <c r="J511" i="3" s="1"/>
  <c r="D512" i="3"/>
  <c r="E512" i="3"/>
  <c r="C512" i="3"/>
  <c r="I512" i="3" s="1"/>
  <c r="J512" i="3" s="1"/>
  <c r="D513" i="3"/>
  <c r="E513" i="3"/>
  <c r="C513" i="3"/>
  <c r="I513" i="3" s="1"/>
  <c r="J513" i="3" s="1"/>
  <c r="D514" i="3"/>
  <c r="E514" i="3"/>
  <c r="C514" i="3"/>
  <c r="I514" i="3" s="1"/>
  <c r="J514" i="3" s="1"/>
  <c r="D515" i="3"/>
  <c r="C515" i="3"/>
  <c r="I515" i="3" s="1"/>
  <c r="J515" i="3" s="1"/>
  <c r="E515" i="3"/>
  <c r="C516" i="3"/>
  <c r="I516" i="3" s="1"/>
  <c r="J516" i="3" s="1"/>
  <c r="D516" i="3"/>
  <c r="E516" i="3"/>
  <c r="C517" i="3"/>
  <c r="I517" i="3" s="1"/>
  <c r="J517" i="3" s="1"/>
  <c r="E517" i="3"/>
  <c r="D517" i="3"/>
  <c r="C518" i="3"/>
  <c r="I518" i="3" s="1"/>
  <c r="J518" i="3" s="1"/>
  <c r="E518" i="3"/>
  <c r="D518" i="3"/>
  <c r="C519" i="3"/>
  <c r="I519" i="3" s="1"/>
  <c r="J519" i="3" s="1"/>
  <c r="E519" i="3"/>
  <c r="D519" i="3"/>
  <c r="C520" i="3"/>
  <c r="I520" i="3" s="1"/>
  <c r="J520" i="3" s="1"/>
  <c r="E520" i="3"/>
  <c r="D520" i="3"/>
  <c r="E521" i="3"/>
  <c r="C521" i="3"/>
  <c r="I521" i="3" s="1"/>
  <c r="J521" i="3" s="1"/>
  <c r="D521" i="3"/>
  <c r="E522" i="3"/>
  <c r="D522" i="3"/>
  <c r="C522" i="3"/>
  <c r="I522" i="3" s="1"/>
  <c r="J522" i="3" s="1"/>
  <c r="D523" i="3"/>
  <c r="E523" i="3"/>
  <c r="C523" i="3"/>
  <c r="I523" i="3" s="1"/>
  <c r="J523" i="3" s="1"/>
  <c r="D524" i="3"/>
  <c r="E524" i="3"/>
  <c r="C524" i="3"/>
  <c r="I524" i="3" s="1"/>
  <c r="J524" i="3" s="1"/>
  <c r="D525" i="3"/>
  <c r="E525" i="3"/>
  <c r="C525" i="3"/>
  <c r="I525" i="3" s="1"/>
  <c r="J525" i="3" s="1"/>
  <c r="D526" i="3"/>
  <c r="C526" i="3"/>
  <c r="I526" i="3" s="1"/>
  <c r="J526" i="3" s="1"/>
  <c r="E526" i="3"/>
  <c r="D527" i="3"/>
  <c r="C527" i="3"/>
  <c r="I527" i="3" s="1"/>
  <c r="J527" i="3" s="1"/>
  <c r="E527" i="3"/>
  <c r="D528" i="3"/>
  <c r="C528" i="3"/>
  <c r="I528" i="3" s="1"/>
  <c r="J528" i="3" s="1"/>
  <c r="E528" i="3"/>
  <c r="D529" i="3"/>
  <c r="C529" i="3"/>
  <c r="I529" i="3" s="1"/>
  <c r="J529" i="3" s="1"/>
  <c r="E529" i="3"/>
  <c r="D530" i="3"/>
  <c r="C530" i="3"/>
  <c r="I530" i="3" s="1"/>
  <c r="J530" i="3" s="1"/>
  <c r="E530" i="3"/>
  <c r="D531" i="3"/>
  <c r="E531" i="3"/>
  <c r="C531" i="3"/>
  <c r="I531" i="3" s="1"/>
  <c r="J531" i="3" s="1"/>
  <c r="D532" i="3"/>
  <c r="C532" i="3"/>
  <c r="I532" i="3" s="1"/>
  <c r="J532" i="3" s="1"/>
  <c r="E532" i="3"/>
  <c r="D533" i="3"/>
  <c r="C533" i="3"/>
  <c r="I533" i="3" s="1"/>
  <c r="J533" i="3" s="1"/>
  <c r="E533" i="3"/>
  <c r="D534" i="3"/>
  <c r="E534" i="3"/>
  <c r="C534" i="3"/>
  <c r="I534" i="3" s="1"/>
  <c r="J534" i="3" s="1"/>
  <c r="D535" i="3"/>
  <c r="C535" i="3"/>
  <c r="I535" i="3" s="1"/>
  <c r="J535" i="3" s="1"/>
  <c r="E535" i="3"/>
  <c r="D536" i="3"/>
  <c r="C536" i="3"/>
  <c r="I536" i="3" s="1"/>
  <c r="J536" i="3" s="1"/>
  <c r="E536" i="3"/>
  <c r="D537" i="3"/>
  <c r="C537" i="3"/>
  <c r="I537" i="3" s="1"/>
  <c r="J537" i="3" s="1"/>
  <c r="E537" i="3"/>
  <c r="D538" i="3"/>
  <c r="C538" i="3"/>
  <c r="I538" i="3" s="1"/>
  <c r="J538" i="3" s="1"/>
  <c r="E538" i="3"/>
  <c r="D539" i="3"/>
  <c r="E539" i="3"/>
  <c r="C539" i="3"/>
  <c r="I539" i="3" s="1"/>
  <c r="J539" i="3" s="1"/>
  <c r="C540" i="3"/>
  <c r="I540" i="3" s="1"/>
  <c r="J540" i="3" s="1"/>
  <c r="E540" i="3"/>
  <c r="D540" i="3"/>
  <c r="E541" i="3"/>
  <c r="D541" i="3"/>
  <c r="C541" i="3"/>
  <c r="I541" i="3" s="1"/>
  <c r="J541" i="3" s="1"/>
  <c r="C542" i="3"/>
  <c r="I542" i="3" s="1"/>
  <c r="J542" i="3" s="1"/>
  <c r="E542" i="3"/>
  <c r="D542" i="3"/>
  <c r="C543" i="3"/>
  <c r="I543" i="3" s="1"/>
  <c r="J543" i="3" s="1"/>
  <c r="E543" i="3"/>
  <c r="D543" i="3"/>
  <c r="C544" i="3"/>
  <c r="I544" i="3" s="1"/>
  <c r="J544" i="3" s="1"/>
  <c r="D544" i="3"/>
  <c r="E544" i="3"/>
  <c r="C545" i="3"/>
  <c r="I545" i="3" s="1"/>
  <c r="J545" i="3" s="1"/>
  <c r="D545" i="3"/>
  <c r="E545" i="3"/>
  <c r="C546" i="3"/>
  <c r="I546" i="3" s="1"/>
  <c r="J546" i="3" s="1"/>
  <c r="D546" i="3"/>
  <c r="E546" i="3"/>
  <c r="C547" i="3"/>
  <c r="I547" i="3" s="1"/>
  <c r="J547" i="3" s="1"/>
  <c r="D547" i="3"/>
  <c r="E547" i="3"/>
  <c r="D548" i="3"/>
  <c r="C548" i="3"/>
  <c r="I548" i="3" s="1"/>
  <c r="J548" i="3" s="1"/>
  <c r="E548" i="3"/>
  <c r="C549" i="3"/>
  <c r="I549" i="3" s="1"/>
  <c r="J549" i="3" s="1"/>
  <c r="E549" i="3"/>
  <c r="D549" i="3"/>
  <c r="E550" i="3"/>
  <c r="D550" i="3"/>
  <c r="C550" i="3"/>
  <c r="I550" i="3" s="1"/>
  <c r="J550" i="3" s="1"/>
  <c r="D551" i="3"/>
  <c r="C551" i="3"/>
  <c r="I551" i="3" s="1"/>
  <c r="J551" i="3" s="1"/>
  <c r="E551" i="3"/>
  <c r="D552" i="3"/>
  <c r="C552" i="3"/>
  <c r="I552" i="3" s="1"/>
  <c r="J552" i="3" s="1"/>
  <c r="E552" i="3"/>
  <c r="E553" i="3"/>
  <c r="D553" i="3"/>
  <c r="C553" i="3"/>
  <c r="I553" i="3" s="1"/>
  <c r="J553" i="3" s="1"/>
  <c r="E554" i="3"/>
  <c r="D554" i="3"/>
  <c r="C554" i="3"/>
  <c r="I554" i="3" s="1"/>
  <c r="J554" i="3" s="1"/>
  <c r="E555" i="3"/>
  <c r="C555" i="3"/>
  <c r="I555" i="3" s="1"/>
  <c r="J555" i="3" s="1"/>
  <c r="D555" i="3"/>
  <c r="D556" i="3"/>
  <c r="C556" i="3"/>
  <c r="I556" i="3" s="1"/>
  <c r="J556" i="3" s="1"/>
  <c r="E556" i="3"/>
  <c r="D557" i="3"/>
  <c r="E557" i="3"/>
  <c r="C557" i="3"/>
  <c r="I557" i="3" s="1"/>
  <c r="J557" i="3" s="1"/>
  <c r="D558" i="3"/>
  <c r="C558" i="3"/>
  <c r="I558" i="3" s="1"/>
  <c r="J558" i="3" s="1"/>
  <c r="E558" i="3"/>
  <c r="D559" i="3"/>
  <c r="C559" i="3"/>
  <c r="I559" i="3" s="1"/>
  <c r="J559" i="3" s="1"/>
  <c r="E559" i="3"/>
  <c r="D560" i="3"/>
  <c r="C560" i="3"/>
  <c r="I560" i="3" s="1"/>
  <c r="J560" i="3" s="1"/>
  <c r="E560" i="3"/>
  <c r="D561" i="3"/>
  <c r="C561" i="3"/>
  <c r="I561" i="3" s="1"/>
  <c r="J561" i="3" s="1"/>
  <c r="E561" i="3"/>
  <c r="D562" i="3"/>
  <c r="C562" i="3"/>
  <c r="I562" i="3" s="1"/>
  <c r="J562" i="3" s="1"/>
  <c r="E562" i="3"/>
  <c r="D563" i="3"/>
  <c r="C563" i="3"/>
  <c r="I563" i="3" s="1"/>
  <c r="J563" i="3" s="1"/>
  <c r="E563" i="3"/>
  <c r="D564" i="3"/>
  <c r="C564" i="3"/>
  <c r="I564" i="3" s="1"/>
  <c r="J564" i="3" s="1"/>
  <c r="E564" i="3"/>
  <c r="D565" i="3"/>
  <c r="C565" i="3"/>
  <c r="I565" i="3" s="1"/>
  <c r="J565" i="3" s="1"/>
  <c r="E565" i="3"/>
  <c r="D566" i="3"/>
  <c r="E566" i="3"/>
  <c r="C566" i="3"/>
  <c r="I566" i="3" s="1"/>
  <c r="J566" i="3" s="1"/>
  <c r="D567" i="3"/>
  <c r="E567" i="3"/>
  <c r="C567" i="3"/>
  <c r="I567" i="3" s="1"/>
  <c r="J567" i="3" s="1"/>
  <c r="D568" i="3"/>
  <c r="C568" i="3"/>
  <c r="I568" i="3" s="1"/>
  <c r="J568" i="3" s="1"/>
  <c r="E568" i="3"/>
  <c r="D569" i="3"/>
  <c r="E569" i="3"/>
  <c r="C569" i="3"/>
  <c r="I569" i="3" s="1"/>
  <c r="J569" i="3" s="1"/>
  <c r="D570" i="3"/>
  <c r="C570" i="3"/>
  <c r="I570" i="3" s="1"/>
  <c r="J570" i="3" s="1"/>
  <c r="E570" i="3"/>
  <c r="D571" i="3"/>
  <c r="E571" i="3"/>
  <c r="C571" i="3"/>
  <c r="I571" i="3" s="1"/>
  <c r="J571" i="3" s="1"/>
  <c r="D572" i="3"/>
  <c r="C572" i="3"/>
  <c r="I572" i="3" s="1"/>
  <c r="J572" i="3" s="1"/>
  <c r="E572" i="3"/>
  <c r="D573" i="3"/>
  <c r="C573" i="3"/>
  <c r="I573" i="3" s="1"/>
  <c r="J573" i="3" s="1"/>
  <c r="E573" i="3"/>
  <c r="D574" i="3"/>
  <c r="C574" i="3"/>
  <c r="I574" i="3" s="1"/>
  <c r="J574" i="3" s="1"/>
  <c r="E574" i="3"/>
  <c r="C575" i="3"/>
  <c r="I575" i="3" s="1"/>
  <c r="J575" i="3" s="1"/>
  <c r="E575" i="3"/>
  <c r="D575" i="3"/>
  <c r="D576" i="3"/>
  <c r="E576" i="3"/>
  <c r="C576" i="3"/>
  <c r="I576" i="3" s="1"/>
  <c r="J576" i="3" s="1"/>
  <c r="D577" i="3"/>
  <c r="E577" i="3"/>
  <c r="C577" i="3"/>
  <c r="I577" i="3" s="1"/>
  <c r="J577" i="3" s="1"/>
  <c r="E578" i="3"/>
  <c r="D578" i="3"/>
  <c r="C578" i="3"/>
  <c r="I578" i="3" s="1"/>
  <c r="J578" i="3" s="1"/>
  <c r="D579" i="3"/>
  <c r="E579" i="3"/>
  <c r="C579" i="3"/>
  <c r="I579" i="3" s="1"/>
  <c r="J579" i="3" s="1"/>
  <c r="E580" i="3"/>
  <c r="D580" i="3"/>
  <c r="C580" i="3"/>
  <c r="I580" i="3" s="1"/>
  <c r="J580" i="3" s="1"/>
  <c r="E581" i="3"/>
  <c r="D581" i="3"/>
  <c r="C581" i="3"/>
  <c r="I581" i="3" s="1"/>
  <c r="J581" i="3" s="1"/>
  <c r="D582" i="3"/>
  <c r="E582" i="3"/>
  <c r="C582" i="3"/>
  <c r="I582" i="3" s="1"/>
  <c r="J582" i="3" s="1"/>
  <c r="E583" i="3"/>
  <c r="D583" i="3"/>
  <c r="C583" i="3"/>
  <c r="I583" i="3" s="1"/>
  <c r="J583" i="3" s="1"/>
  <c r="E584" i="3"/>
  <c r="D584" i="3"/>
  <c r="C584" i="3"/>
  <c r="I584" i="3" s="1"/>
  <c r="J584" i="3" s="1"/>
  <c r="D585" i="3"/>
  <c r="E585" i="3"/>
  <c r="C585" i="3"/>
  <c r="I585" i="3" s="1"/>
  <c r="J585" i="3" s="1"/>
  <c r="D586" i="3"/>
  <c r="E586" i="3"/>
  <c r="C586" i="3"/>
  <c r="I586" i="3" s="1"/>
  <c r="J586" i="3" s="1"/>
  <c r="E587" i="3"/>
  <c r="C587" i="3"/>
  <c r="I587" i="3" s="1"/>
  <c r="J587" i="3" s="1"/>
  <c r="D587" i="3"/>
  <c r="D588" i="3"/>
  <c r="E588" i="3"/>
  <c r="C588" i="3"/>
  <c r="I588" i="3" s="1"/>
  <c r="J588" i="3" s="1"/>
  <c r="D589" i="3"/>
  <c r="E589" i="3"/>
  <c r="C589" i="3"/>
  <c r="I589" i="3" s="1"/>
  <c r="J589" i="3" s="1"/>
  <c r="D590" i="3"/>
  <c r="C590" i="3"/>
  <c r="I590" i="3" s="1"/>
  <c r="J590" i="3" s="1"/>
  <c r="E590" i="3"/>
  <c r="D591" i="3"/>
  <c r="C591" i="3"/>
  <c r="I591" i="3" s="1"/>
  <c r="J591" i="3" s="1"/>
  <c r="E591" i="3"/>
  <c r="D592" i="3"/>
  <c r="C592" i="3"/>
  <c r="I592" i="3" s="1"/>
  <c r="J592" i="3" s="1"/>
  <c r="E592" i="3"/>
  <c r="E593" i="3"/>
  <c r="D593" i="3"/>
  <c r="C593" i="3"/>
  <c r="I593" i="3" s="1"/>
  <c r="J593" i="3" s="1"/>
  <c r="D594" i="3"/>
  <c r="C594" i="3"/>
  <c r="I594" i="3" s="1"/>
  <c r="J594" i="3" s="1"/>
  <c r="E594" i="3"/>
  <c r="D595" i="3"/>
  <c r="C595" i="3"/>
  <c r="I595" i="3" s="1"/>
  <c r="J595" i="3" s="1"/>
  <c r="E595" i="3"/>
  <c r="D596" i="3"/>
  <c r="E596" i="3"/>
  <c r="C596" i="3"/>
  <c r="I596" i="3" s="1"/>
  <c r="J596" i="3" s="1"/>
  <c r="D597" i="3"/>
  <c r="E597" i="3"/>
  <c r="C597" i="3"/>
  <c r="I597" i="3" s="1"/>
  <c r="J597" i="3" s="1"/>
  <c r="D598" i="3"/>
  <c r="E598" i="3"/>
  <c r="C598" i="3"/>
  <c r="I598" i="3" s="1"/>
  <c r="J598" i="3" s="1"/>
  <c r="D599" i="3"/>
  <c r="E599" i="3"/>
  <c r="C599" i="3"/>
  <c r="I599" i="3" s="1"/>
  <c r="J599" i="3" s="1"/>
  <c r="E600" i="3"/>
  <c r="D600" i="3"/>
  <c r="C600" i="3"/>
  <c r="I600" i="3" s="1"/>
  <c r="J600" i="3" s="1"/>
  <c r="D601" i="3"/>
  <c r="E601" i="3"/>
  <c r="C601" i="3"/>
  <c r="I601" i="3" s="1"/>
  <c r="J601" i="3" s="1"/>
  <c r="E602" i="3"/>
  <c r="D602" i="3"/>
  <c r="C602" i="3"/>
  <c r="I602" i="3" s="1"/>
  <c r="J602" i="3" s="1"/>
  <c r="E603" i="3"/>
  <c r="D603" i="3"/>
  <c r="C603" i="3"/>
  <c r="I603" i="3" s="1"/>
  <c r="J603" i="3" s="1"/>
  <c r="E604" i="3"/>
  <c r="D604" i="3"/>
  <c r="C604" i="3"/>
  <c r="I604" i="3" s="1"/>
  <c r="J604" i="3" s="1"/>
  <c r="E605" i="3"/>
  <c r="D605" i="3"/>
  <c r="C605" i="3"/>
  <c r="I605" i="3" s="1"/>
  <c r="J605" i="3" s="1"/>
  <c r="C606" i="3"/>
  <c r="I606" i="3" s="1"/>
  <c r="J606" i="3" s="1"/>
  <c r="D606" i="3"/>
  <c r="E606" i="3"/>
  <c r="E607" i="3"/>
  <c r="C607" i="3"/>
  <c r="I607" i="3" s="1"/>
  <c r="J607" i="3" s="1"/>
  <c r="D607" i="3"/>
  <c r="C608" i="3"/>
  <c r="I608" i="3" s="1"/>
  <c r="J608" i="3" s="1"/>
  <c r="E608" i="3"/>
  <c r="D608" i="3"/>
  <c r="C609" i="3"/>
  <c r="I609" i="3" s="1"/>
  <c r="J609" i="3" s="1"/>
  <c r="E609" i="3"/>
  <c r="D609" i="3"/>
  <c r="C610" i="3"/>
  <c r="I610" i="3" s="1"/>
  <c r="J610" i="3" s="1"/>
  <c r="E610" i="3"/>
  <c r="D610" i="3"/>
  <c r="C611" i="3"/>
  <c r="I611" i="3" s="1"/>
  <c r="J611" i="3" s="1"/>
  <c r="E611" i="3"/>
  <c r="D611" i="3"/>
  <c r="C612" i="3"/>
  <c r="I612" i="3" s="1"/>
  <c r="J612" i="3" s="1"/>
  <c r="E612" i="3"/>
  <c r="D612" i="3"/>
  <c r="E613" i="3"/>
  <c r="C613" i="3"/>
  <c r="I613" i="3" s="1"/>
  <c r="J613" i="3" s="1"/>
  <c r="D613" i="3"/>
  <c r="D614" i="3"/>
  <c r="E614" i="3"/>
  <c r="C614" i="3"/>
  <c r="I614" i="3" s="1"/>
  <c r="J614" i="3" s="1"/>
  <c r="D615" i="3"/>
  <c r="E615" i="3"/>
  <c r="C615" i="3"/>
  <c r="I615" i="3" s="1"/>
  <c r="J615" i="3" s="1"/>
  <c r="D616" i="3"/>
  <c r="E616" i="3"/>
  <c r="C616" i="3"/>
  <c r="I616" i="3" s="1"/>
  <c r="J616" i="3" s="1"/>
  <c r="E617" i="3"/>
  <c r="D617" i="3"/>
  <c r="C617" i="3"/>
  <c r="I617" i="3" s="1"/>
  <c r="J617" i="3" s="1"/>
  <c r="E618" i="3"/>
  <c r="D618" i="3"/>
  <c r="C618" i="3"/>
  <c r="I618" i="3" s="1"/>
  <c r="J618" i="3" s="1"/>
  <c r="D619" i="3"/>
  <c r="E619" i="3"/>
  <c r="C619" i="3"/>
  <c r="I619" i="3" s="1"/>
  <c r="J619" i="3" s="1"/>
  <c r="D620" i="3"/>
  <c r="C620" i="3"/>
  <c r="I620" i="3" s="1"/>
  <c r="J620" i="3" s="1"/>
  <c r="E620" i="3"/>
  <c r="D621" i="3"/>
  <c r="C621" i="3"/>
  <c r="I621" i="3" s="1"/>
  <c r="J621" i="3" s="1"/>
  <c r="E621" i="3"/>
  <c r="D622" i="3"/>
  <c r="C622" i="3"/>
  <c r="I622" i="3" s="1"/>
  <c r="J622" i="3" s="1"/>
  <c r="E622" i="3"/>
  <c r="D623" i="3"/>
  <c r="C623" i="3"/>
  <c r="I623" i="3" s="1"/>
  <c r="J623" i="3" s="1"/>
  <c r="E623" i="3"/>
  <c r="D624" i="3"/>
  <c r="C624" i="3"/>
  <c r="I624" i="3" s="1"/>
  <c r="J624" i="3" s="1"/>
  <c r="E624" i="3"/>
  <c r="D625" i="3"/>
  <c r="C625" i="3"/>
  <c r="I625" i="3" s="1"/>
  <c r="J625" i="3" s="1"/>
  <c r="E625" i="3"/>
  <c r="C626" i="3"/>
  <c r="I626" i="3" s="1"/>
  <c r="J626" i="3" s="1"/>
  <c r="D626" i="3"/>
  <c r="E626" i="3"/>
  <c r="C627" i="3"/>
  <c r="I627" i="3" s="1"/>
  <c r="J627" i="3" s="1"/>
  <c r="D627" i="3"/>
  <c r="E627" i="3"/>
  <c r="C628" i="3"/>
  <c r="I628" i="3" s="1"/>
  <c r="J628" i="3" s="1"/>
  <c r="D628" i="3"/>
  <c r="E628" i="3"/>
  <c r="D629" i="3"/>
  <c r="E629" i="3"/>
  <c r="C629" i="3"/>
  <c r="I629" i="3" s="1"/>
  <c r="J629" i="3" s="1"/>
  <c r="E630" i="3"/>
  <c r="D630" i="3"/>
  <c r="C630" i="3"/>
  <c r="I630" i="3" s="1"/>
  <c r="J630" i="3" s="1"/>
  <c r="C631" i="3"/>
  <c r="I631" i="3" s="1"/>
  <c r="J631" i="3" s="1"/>
  <c r="D631" i="3"/>
  <c r="E631" i="3"/>
  <c r="E632" i="3"/>
  <c r="D632" i="3"/>
  <c r="C632" i="3"/>
  <c r="I632" i="3" s="1"/>
  <c r="J632" i="3" s="1"/>
  <c r="D633" i="3"/>
  <c r="E633" i="3"/>
  <c r="C633" i="3"/>
  <c r="I633" i="3" s="1"/>
  <c r="J633" i="3" s="1"/>
  <c r="E634" i="3"/>
  <c r="D634" i="3"/>
  <c r="C634" i="3"/>
  <c r="I634" i="3" s="1"/>
  <c r="J634" i="3" s="1"/>
  <c r="E635" i="3"/>
  <c r="D635" i="3"/>
  <c r="C635" i="3"/>
  <c r="I635" i="3" s="1"/>
  <c r="J635" i="3" s="1"/>
  <c r="C636" i="3"/>
  <c r="I636" i="3" s="1"/>
  <c r="J636" i="3" s="1"/>
  <c r="D636" i="3"/>
  <c r="E636" i="3"/>
  <c r="C637" i="3"/>
  <c r="I637" i="3" s="1"/>
  <c r="J637" i="3" s="1"/>
  <c r="D637" i="3"/>
  <c r="E637" i="3"/>
  <c r="C638" i="3"/>
  <c r="I638" i="3" s="1"/>
  <c r="J638" i="3" s="1"/>
  <c r="D638" i="3"/>
  <c r="E638" i="3"/>
  <c r="C639" i="3"/>
  <c r="I639" i="3" s="1"/>
  <c r="J639" i="3" s="1"/>
  <c r="D639" i="3"/>
  <c r="E639" i="3"/>
  <c r="D640" i="3"/>
  <c r="C640" i="3"/>
  <c r="I640" i="3" s="1"/>
  <c r="J640" i="3" s="1"/>
  <c r="E640" i="3"/>
  <c r="D641" i="3"/>
  <c r="C641" i="3"/>
  <c r="I641" i="3" s="1"/>
  <c r="J641" i="3" s="1"/>
  <c r="E641" i="3"/>
  <c r="D642" i="3"/>
  <c r="C642" i="3"/>
  <c r="I642" i="3" s="1"/>
  <c r="J642" i="3" s="1"/>
  <c r="E642" i="3"/>
  <c r="D643" i="3"/>
  <c r="C643" i="3"/>
  <c r="I643" i="3" s="1"/>
  <c r="J643" i="3" s="1"/>
  <c r="E643" i="3"/>
  <c r="D644" i="3"/>
  <c r="C644" i="3"/>
  <c r="I644" i="3" s="1"/>
  <c r="J644" i="3" s="1"/>
  <c r="E644" i="3"/>
  <c r="C645" i="3"/>
  <c r="I645" i="3" s="1"/>
  <c r="J645" i="3" s="1"/>
  <c r="D645" i="3"/>
  <c r="E645" i="3"/>
  <c r="D646" i="3"/>
  <c r="C646" i="3"/>
  <c r="I646" i="3" s="1"/>
  <c r="J646" i="3" s="1"/>
  <c r="E646" i="3"/>
  <c r="C647" i="3"/>
  <c r="I647" i="3" s="1"/>
  <c r="J647" i="3" s="1"/>
  <c r="D647" i="3"/>
  <c r="E647" i="3"/>
  <c r="C648" i="3"/>
  <c r="I648" i="3" s="1"/>
  <c r="J648" i="3" s="1"/>
  <c r="D648" i="3"/>
  <c r="E648" i="3"/>
  <c r="C649" i="3"/>
  <c r="I649" i="3" s="1"/>
  <c r="J649" i="3" s="1"/>
  <c r="D649" i="3"/>
  <c r="E649" i="3"/>
  <c r="C650" i="3"/>
  <c r="I650" i="3" s="1"/>
  <c r="J650" i="3" s="1"/>
  <c r="D650" i="3"/>
  <c r="E650" i="3"/>
  <c r="D651" i="3"/>
  <c r="C651" i="3"/>
  <c r="I651" i="3" s="1"/>
  <c r="J651" i="3" s="1"/>
  <c r="E651" i="3"/>
  <c r="D652" i="3"/>
  <c r="C652" i="3"/>
  <c r="I652" i="3" s="1"/>
  <c r="J652" i="3" s="1"/>
  <c r="E652" i="3"/>
  <c r="D653" i="3"/>
  <c r="C653" i="3"/>
  <c r="I653" i="3" s="1"/>
  <c r="J653" i="3" s="1"/>
  <c r="E653" i="3"/>
  <c r="C654" i="3"/>
  <c r="I654" i="3" s="1"/>
  <c r="J654" i="3" s="1"/>
  <c r="E654" i="3"/>
  <c r="D654" i="3"/>
  <c r="C655" i="3"/>
  <c r="I655" i="3" s="1"/>
  <c r="J655" i="3" s="1"/>
  <c r="E655" i="3"/>
  <c r="D655" i="3"/>
  <c r="C656" i="3"/>
  <c r="I656" i="3" s="1"/>
  <c r="J656" i="3" s="1"/>
  <c r="E656" i="3"/>
  <c r="D656" i="3"/>
  <c r="E657" i="3"/>
  <c r="C657" i="3"/>
  <c r="I657" i="3" s="1"/>
  <c r="J657" i="3" s="1"/>
  <c r="D657" i="3"/>
  <c r="C658" i="3"/>
  <c r="I658" i="3" s="1"/>
  <c r="J658" i="3" s="1"/>
  <c r="E658" i="3"/>
  <c r="D658" i="3"/>
  <c r="E659" i="3"/>
  <c r="D659" i="3"/>
  <c r="C659" i="3"/>
  <c r="I659" i="3" s="1"/>
  <c r="J659" i="3" s="1"/>
  <c r="E660" i="3"/>
  <c r="C660" i="3"/>
  <c r="I660" i="3" s="1"/>
  <c r="J660" i="3" s="1"/>
  <c r="D660" i="3"/>
  <c r="C661" i="3"/>
  <c r="I661" i="3" s="1"/>
  <c r="J661" i="3" s="1"/>
  <c r="D661" i="3"/>
  <c r="E661" i="3"/>
  <c r="D662" i="3"/>
  <c r="E662" i="3"/>
  <c r="C662" i="3"/>
  <c r="I662" i="3" s="1"/>
  <c r="J662" i="3" s="1"/>
  <c r="E663" i="3"/>
  <c r="D663" i="3"/>
  <c r="C663" i="3"/>
  <c r="I663" i="3" s="1"/>
  <c r="J663" i="3" s="1"/>
  <c r="E664" i="3"/>
  <c r="D664" i="3"/>
  <c r="C664" i="3"/>
  <c r="I664" i="3" s="1"/>
  <c r="J664" i="3" s="1"/>
  <c r="E665" i="3"/>
  <c r="D665" i="3"/>
  <c r="C665" i="3"/>
  <c r="I665" i="3" s="1"/>
  <c r="J665" i="3" s="1"/>
  <c r="E666" i="3"/>
  <c r="D666" i="3"/>
  <c r="C666" i="3"/>
  <c r="I666" i="3" s="1"/>
  <c r="J666" i="3" s="1"/>
  <c r="E667" i="3"/>
  <c r="C667" i="3"/>
  <c r="I667" i="3" s="1"/>
  <c r="J667" i="3" s="1"/>
  <c r="D667" i="3"/>
  <c r="E668" i="3"/>
  <c r="C668" i="3"/>
  <c r="I668" i="3" s="1"/>
  <c r="J668" i="3" s="1"/>
  <c r="D668" i="3"/>
  <c r="C669" i="3"/>
  <c r="I669" i="3" s="1"/>
  <c r="J669" i="3" s="1"/>
  <c r="E669" i="3"/>
  <c r="D669" i="3"/>
  <c r="E670" i="3"/>
  <c r="C670" i="3"/>
  <c r="I670" i="3" s="1"/>
  <c r="J670" i="3" s="1"/>
  <c r="D670" i="3"/>
  <c r="E671" i="3"/>
  <c r="C671" i="3"/>
  <c r="I671" i="3" s="1"/>
  <c r="J671" i="3" s="1"/>
  <c r="D671" i="3"/>
  <c r="E672" i="3"/>
  <c r="C672" i="3"/>
  <c r="I672" i="3" s="1"/>
  <c r="J672" i="3" s="1"/>
  <c r="D672" i="3"/>
  <c r="C673" i="3"/>
  <c r="I673" i="3" s="1"/>
  <c r="J673" i="3" s="1"/>
  <c r="D673" i="3"/>
  <c r="E673" i="3"/>
  <c r="E674" i="3"/>
  <c r="C674" i="3"/>
  <c r="I674" i="3" s="1"/>
  <c r="J674" i="3" s="1"/>
  <c r="D674" i="3"/>
  <c r="E675" i="3"/>
  <c r="C675" i="3"/>
  <c r="I675" i="3" s="1"/>
  <c r="J675" i="3" s="1"/>
  <c r="D675" i="3"/>
  <c r="E676" i="3"/>
  <c r="C676" i="3"/>
  <c r="I676" i="3" s="1"/>
  <c r="J676" i="3" s="1"/>
  <c r="D676" i="3"/>
  <c r="D677" i="3"/>
  <c r="C677" i="3"/>
  <c r="I677" i="3" s="1"/>
  <c r="J677" i="3" s="1"/>
  <c r="E677" i="3"/>
  <c r="C678" i="3"/>
  <c r="I678" i="3" s="1"/>
  <c r="J678" i="3" s="1"/>
  <c r="E678" i="3"/>
  <c r="D678" i="3"/>
  <c r="C679" i="3"/>
  <c r="I679" i="3" s="1"/>
  <c r="J679" i="3" s="1"/>
  <c r="E679" i="3"/>
  <c r="D679" i="3"/>
  <c r="C680" i="3"/>
  <c r="I680" i="3" s="1"/>
  <c r="J680" i="3" s="1"/>
  <c r="E680" i="3"/>
  <c r="D680" i="3"/>
  <c r="E681" i="3"/>
  <c r="D681" i="3"/>
  <c r="C681" i="3"/>
  <c r="I681" i="3" s="1"/>
  <c r="J681" i="3" s="1"/>
  <c r="E682" i="3"/>
  <c r="D682" i="3"/>
  <c r="C682" i="3"/>
  <c r="I682" i="3" s="1"/>
  <c r="J682" i="3" s="1"/>
  <c r="E683" i="3"/>
  <c r="C683" i="3"/>
  <c r="I683" i="3" s="1"/>
  <c r="J683" i="3" s="1"/>
  <c r="D683" i="3"/>
  <c r="C684" i="3"/>
  <c r="I684" i="3" s="1"/>
  <c r="J684" i="3" s="1"/>
  <c r="D684" i="3"/>
  <c r="E684" i="3"/>
  <c r="C685" i="3"/>
  <c r="I685" i="3" s="1"/>
  <c r="J685" i="3" s="1"/>
  <c r="D685" i="3"/>
  <c r="E685" i="3"/>
  <c r="C686" i="3"/>
  <c r="I686" i="3" s="1"/>
  <c r="J686" i="3" s="1"/>
  <c r="D686" i="3"/>
  <c r="E686" i="3"/>
  <c r="C687" i="3"/>
  <c r="I687" i="3" s="1"/>
  <c r="J687" i="3" s="1"/>
  <c r="D687" i="3"/>
  <c r="E687" i="3"/>
  <c r="C688" i="3"/>
  <c r="I688" i="3" s="1"/>
  <c r="J688" i="3" s="1"/>
  <c r="D688" i="3"/>
  <c r="E688" i="3"/>
  <c r="C689" i="3"/>
  <c r="I689" i="3" s="1"/>
  <c r="J689" i="3" s="1"/>
  <c r="D689" i="3"/>
  <c r="E689" i="3"/>
  <c r="C690" i="3"/>
  <c r="I690" i="3" s="1"/>
  <c r="J690" i="3" s="1"/>
  <c r="D690" i="3"/>
  <c r="E690" i="3"/>
  <c r="C691" i="3"/>
  <c r="I691" i="3" s="1"/>
  <c r="J691" i="3" s="1"/>
  <c r="E691" i="3"/>
  <c r="D691" i="3"/>
  <c r="C692" i="3"/>
  <c r="I692" i="3" s="1"/>
  <c r="J692" i="3" s="1"/>
  <c r="D692" i="3"/>
  <c r="E692" i="3"/>
  <c r="C693" i="3"/>
  <c r="I693" i="3" s="1"/>
  <c r="J693" i="3" s="1"/>
  <c r="D693" i="3"/>
  <c r="E693" i="3"/>
  <c r="C694" i="3"/>
  <c r="I694" i="3" s="1"/>
  <c r="J694" i="3" s="1"/>
  <c r="D694" i="3"/>
  <c r="E694" i="3"/>
  <c r="D695" i="3"/>
  <c r="C695" i="3"/>
  <c r="I695" i="3" s="1"/>
  <c r="J695" i="3" s="1"/>
  <c r="E695" i="3"/>
  <c r="D696" i="3"/>
  <c r="C696" i="3"/>
  <c r="I696" i="3" s="1"/>
  <c r="J696" i="3" s="1"/>
  <c r="E696" i="3"/>
  <c r="D697" i="3"/>
  <c r="C697" i="3"/>
  <c r="I697" i="3" s="1"/>
  <c r="J697" i="3" s="1"/>
  <c r="E697" i="3"/>
  <c r="D698" i="3"/>
  <c r="E698" i="3"/>
  <c r="C698" i="3"/>
  <c r="I698" i="3" s="1"/>
  <c r="J698" i="3" s="1"/>
  <c r="D699" i="3"/>
  <c r="E699" i="3"/>
  <c r="C699" i="3"/>
  <c r="I699" i="3" s="1"/>
  <c r="J699" i="3" s="1"/>
  <c r="D700" i="3"/>
  <c r="E700" i="3"/>
  <c r="C700" i="3"/>
  <c r="I700" i="3" s="1"/>
  <c r="J700" i="3" s="1"/>
  <c r="D701" i="3"/>
  <c r="E701" i="3"/>
  <c r="C701" i="3"/>
  <c r="I701" i="3" s="1"/>
  <c r="J701" i="3" s="1"/>
  <c r="D702" i="3"/>
  <c r="E702" i="3"/>
  <c r="C702" i="3"/>
  <c r="I702" i="3" s="1"/>
  <c r="J702" i="3" s="1"/>
  <c r="D703" i="3"/>
  <c r="E703" i="3"/>
  <c r="C703" i="3"/>
  <c r="I703" i="3" s="1"/>
  <c r="J703" i="3" s="1"/>
  <c r="D704" i="3"/>
  <c r="E704" i="3"/>
  <c r="C704" i="3"/>
  <c r="I704" i="3" s="1"/>
  <c r="J704" i="3" s="1"/>
  <c r="D705" i="3"/>
  <c r="E705" i="3"/>
  <c r="C705" i="3"/>
  <c r="I705" i="3" s="1"/>
  <c r="J705" i="3" s="1"/>
  <c r="D706" i="3"/>
  <c r="E706" i="3"/>
  <c r="C706" i="3"/>
  <c r="I706" i="3" s="1"/>
  <c r="J706" i="3" s="1"/>
  <c r="E707" i="3"/>
  <c r="D707" i="3"/>
  <c r="C707" i="3"/>
  <c r="I707" i="3" s="1"/>
  <c r="J707" i="3" s="1"/>
  <c r="D708" i="3"/>
  <c r="E708" i="3"/>
  <c r="C708" i="3"/>
  <c r="I708" i="3" s="1"/>
  <c r="J708" i="3" s="1"/>
  <c r="D709" i="3"/>
  <c r="C709" i="3"/>
  <c r="I709" i="3" s="1"/>
  <c r="J709" i="3" s="1"/>
  <c r="E709" i="3"/>
  <c r="E710" i="3"/>
  <c r="C710" i="3"/>
  <c r="I710" i="3" s="1"/>
  <c r="J710" i="3" s="1"/>
  <c r="D710" i="3"/>
  <c r="C711" i="3"/>
  <c r="I711" i="3" s="1"/>
  <c r="J711" i="3" s="1"/>
  <c r="D711" i="3"/>
  <c r="E711" i="3"/>
  <c r="C712" i="3"/>
  <c r="I712" i="3" s="1"/>
  <c r="J712" i="3" s="1"/>
  <c r="D712" i="3"/>
  <c r="E712" i="3"/>
  <c r="D713" i="3"/>
  <c r="C713" i="3"/>
  <c r="I713" i="3" s="1"/>
  <c r="J713" i="3" s="1"/>
  <c r="E713" i="3"/>
  <c r="C714" i="3"/>
  <c r="I714" i="3" s="1"/>
  <c r="J714" i="3" s="1"/>
  <c r="E714" i="3"/>
  <c r="D714" i="3"/>
  <c r="D715" i="3"/>
  <c r="C715" i="3"/>
  <c r="I715" i="3" s="1"/>
  <c r="J715" i="3" s="1"/>
  <c r="E715" i="3"/>
  <c r="D716" i="3"/>
  <c r="C716" i="3"/>
  <c r="I716" i="3" s="1"/>
  <c r="J716" i="3" s="1"/>
  <c r="E716" i="3"/>
  <c r="C717" i="3"/>
  <c r="I717" i="3" s="1"/>
  <c r="J717" i="3" s="1"/>
  <c r="D717" i="3"/>
  <c r="E717" i="3"/>
  <c r="D718" i="3"/>
  <c r="C718" i="3"/>
  <c r="I718" i="3" s="1"/>
  <c r="J718" i="3" s="1"/>
  <c r="E718" i="3"/>
  <c r="D719" i="3"/>
  <c r="C719" i="3"/>
  <c r="I719" i="3" s="1"/>
  <c r="J719" i="3" s="1"/>
  <c r="E719" i="3"/>
  <c r="E720" i="3"/>
  <c r="C720" i="3"/>
  <c r="I720" i="3" s="1"/>
  <c r="J720" i="3" s="1"/>
  <c r="D720" i="3"/>
  <c r="C721" i="3"/>
  <c r="I721" i="3" s="1"/>
  <c r="J721" i="3" s="1"/>
  <c r="E721" i="3"/>
  <c r="D721" i="3"/>
  <c r="C722" i="3"/>
  <c r="I722" i="3" s="1"/>
  <c r="J722" i="3" s="1"/>
  <c r="E722" i="3"/>
  <c r="D722" i="3"/>
  <c r="C723" i="3"/>
  <c r="I723" i="3" s="1"/>
  <c r="J723" i="3" s="1"/>
  <c r="E723" i="3"/>
  <c r="D723" i="3"/>
  <c r="E724" i="3"/>
  <c r="C724" i="3"/>
  <c r="I724" i="3" s="1"/>
  <c r="J724" i="3" s="1"/>
  <c r="D724" i="3"/>
  <c r="E725" i="3"/>
  <c r="C725" i="3"/>
  <c r="I725" i="3" s="1"/>
  <c r="J725" i="3" s="1"/>
  <c r="D725" i="3"/>
  <c r="E726" i="3"/>
  <c r="C726" i="3"/>
  <c r="I726" i="3" s="1"/>
  <c r="J726" i="3" s="1"/>
  <c r="D726" i="3"/>
  <c r="D727" i="3"/>
  <c r="E727" i="3"/>
  <c r="C727" i="3"/>
  <c r="I727" i="3" s="1"/>
  <c r="J727" i="3" s="1"/>
  <c r="E728" i="3"/>
  <c r="C728" i="3"/>
  <c r="I728" i="3" s="1"/>
  <c r="J728" i="3" s="1"/>
  <c r="D728" i="3"/>
  <c r="D729" i="3"/>
  <c r="E729" i="3"/>
  <c r="C729" i="3"/>
  <c r="I729" i="3" s="1"/>
  <c r="J729" i="3" s="1"/>
  <c r="C730" i="3"/>
  <c r="I730" i="3" s="1"/>
  <c r="J730" i="3" s="1"/>
  <c r="D730" i="3"/>
  <c r="E730" i="3"/>
  <c r="C731" i="3"/>
  <c r="I731" i="3" s="1"/>
  <c r="J731" i="3" s="1"/>
  <c r="D731" i="3"/>
  <c r="E731" i="3"/>
  <c r="E732" i="3"/>
  <c r="D732" i="3"/>
  <c r="C732" i="3"/>
  <c r="I732" i="3" s="1"/>
  <c r="J732" i="3" s="1"/>
  <c r="E733" i="3"/>
  <c r="C733" i="3"/>
  <c r="I733" i="3" s="1"/>
  <c r="J733" i="3" s="1"/>
  <c r="D733" i="3"/>
  <c r="C734" i="3"/>
  <c r="I734" i="3" s="1"/>
  <c r="J734" i="3" s="1"/>
  <c r="E734" i="3"/>
  <c r="D734" i="3"/>
  <c r="C735" i="3"/>
  <c r="I735" i="3" s="1"/>
  <c r="J735" i="3" s="1"/>
  <c r="D735" i="3"/>
  <c r="E735" i="3"/>
  <c r="D736" i="3"/>
  <c r="E736" i="3"/>
  <c r="C736" i="3"/>
  <c r="I736" i="3" s="1"/>
  <c r="J736" i="3" s="1"/>
  <c r="D737" i="3"/>
  <c r="E737" i="3"/>
  <c r="C737" i="3"/>
  <c r="I737" i="3" s="1"/>
  <c r="J737" i="3" s="1"/>
  <c r="D738" i="3"/>
  <c r="E738" i="3"/>
  <c r="C738" i="3"/>
  <c r="I738" i="3" s="1"/>
  <c r="J738" i="3" s="1"/>
  <c r="D739" i="3"/>
  <c r="E739" i="3"/>
  <c r="C739" i="3"/>
  <c r="I739" i="3" s="1"/>
  <c r="J739" i="3" s="1"/>
  <c r="E740" i="3"/>
  <c r="D740" i="3"/>
  <c r="C740" i="3"/>
  <c r="I740" i="3" s="1"/>
  <c r="J740" i="3" s="1"/>
  <c r="D741" i="3"/>
  <c r="C741" i="3"/>
  <c r="I741" i="3" s="1"/>
  <c r="J741" i="3" s="1"/>
  <c r="E741" i="3"/>
  <c r="C742" i="3"/>
  <c r="I742" i="3" s="1"/>
  <c r="J742" i="3" s="1"/>
  <c r="D742" i="3"/>
  <c r="E742" i="3"/>
  <c r="C743" i="3"/>
  <c r="I743" i="3" s="1"/>
  <c r="J743" i="3" s="1"/>
  <c r="D743" i="3"/>
  <c r="E743" i="3"/>
  <c r="D744" i="3"/>
  <c r="C744" i="3"/>
  <c r="I744" i="3" s="1"/>
  <c r="J744" i="3" s="1"/>
  <c r="E744" i="3"/>
  <c r="E745" i="3"/>
  <c r="D745" i="3"/>
  <c r="C745" i="3"/>
  <c r="I745" i="3" s="1"/>
  <c r="J745" i="3" s="1"/>
  <c r="C746" i="3"/>
  <c r="I746" i="3" s="1"/>
  <c r="J746" i="3" s="1"/>
  <c r="E746" i="3"/>
  <c r="D746" i="3"/>
  <c r="E747" i="3"/>
  <c r="C747" i="3"/>
  <c r="I747" i="3" s="1"/>
  <c r="J747" i="3" s="1"/>
  <c r="D747" i="3"/>
  <c r="C748" i="3"/>
  <c r="I748" i="3" s="1"/>
  <c r="J748" i="3" s="1"/>
  <c r="E748" i="3"/>
  <c r="D748" i="3"/>
  <c r="D749" i="3"/>
  <c r="C749" i="3"/>
  <c r="I749" i="3" s="1"/>
  <c r="J749" i="3" s="1"/>
  <c r="E749" i="3"/>
  <c r="D750" i="3"/>
  <c r="E750" i="3"/>
  <c r="C750" i="3"/>
  <c r="I750" i="3" s="1"/>
  <c r="J750" i="3" s="1"/>
  <c r="D751" i="3"/>
  <c r="E751" i="3"/>
  <c r="C751" i="3"/>
  <c r="I751" i="3" s="1"/>
  <c r="J751" i="3" s="1"/>
  <c r="D752" i="3"/>
  <c r="E752" i="3"/>
  <c r="C752" i="3"/>
  <c r="I752" i="3" s="1"/>
  <c r="J752" i="3" s="1"/>
  <c r="E753" i="3"/>
  <c r="C753" i="3"/>
  <c r="I753" i="3" s="1"/>
  <c r="J753" i="3" s="1"/>
  <c r="D753" i="3"/>
  <c r="E754" i="3"/>
  <c r="C754" i="3"/>
  <c r="I754" i="3" s="1"/>
  <c r="J754" i="3" s="1"/>
  <c r="D754" i="3"/>
  <c r="E755" i="3"/>
  <c r="D755" i="3"/>
  <c r="C755" i="3"/>
  <c r="I755" i="3" s="1"/>
  <c r="J755" i="3" s="1"/>
  <c r="E756" i="3"/>
  <c r="D756" i="3"/>
  <c r="C756" i="3"/>
  <c r="I756" i="3" s="1"/>
  <c r="J756" i="3" s="1"/>
  <c r="E757" i="3"/>
  <c r="C757" i="3"/>
  <c r="I757" i="3" s="1"/>
  <c r="J757" i="3" s="1"/>
  <c r="D757" i="3"/>
  <c r="E758" i="3"/>
  <c r="C758" i="3"/>
  <c r="I758" i="3" s="1"/>
  <c r="J758" i="3" s="1"/>
  <c r="D758" i="3"/>
  <c r="E759" i="3"/>
  <c r="C759" i="3"/>
  <c r="I759" i="3" s="1"/>
  <c r="J759" i="3" s="1"/>
  <c r="D759" i="3"/>
  <c r="E760" i="3"/>
  <c r="C760" i="3"/>
  <c r="I760" i="3" s="1"/>
  <c r="J760" i="3" s="1"/>
  <c r="D760" i="3"/>
  <c r="C761" i="3"/>
  <c r="I761" i="3" s="1"/>
  <c r="J761" i="3" s="1"/>
  <c r="D761" i="3"/>
  <c r="E761" i="3"/>
  <c r="E762" i="3"/>
  <c r="D762" i="3"/>
  <c r="C762" i="3"/>
  <c r="I762" i="3" s="1"/>
  <c r="J762" i="3" s="1"/>
  <c r="E763" i="3"/>
  <c r="D763" i="3"/>
  <c r="C763" i="3"/>
  <c r="I763" i="3" s="1"/>
  <c r="J763" i="3" s="1"/>
  <c r="E764" i="3"/>
  <c r="C764" i="3"/>
  <c r="I764" i="3" s="1"/>
  <c r="J764" i="3" s="1"/>
  <c r="D764" i="3"/>
  <c r="E765" i="3"/>
  <c r="D765" i="3"/>
  <c r="C765" i="3"/>
  <c r="I765" i="3" s="1"/>
  <c r="J765" i="3" s="1"/>
  <c r="E766" i="3"/>
  <c r="C766" i="3"/>
  <c r="I766" i="3" s="1"/>
  <c r="J766" i="3" s="1"/>
  <c r="D766" i="3"/>
  <c r="E767" i="3"/>
  <c r="C767" i="3"/>
  <c r="I767" i="3" s="1"/>
  <c r="J767" i="3" s="1"/>
  <c r="D767" i="3"/>
  <c r="E768" i="3"/>
  <c r="C768" i="3"/>
  <c r="I768" i="3" s="1"/>
  <c r="J768" i="3" s="1"/>
  <c r="D768" i="3"/>
  <c r="C769" i="3"/>
  <c r="I769" i="3" s="1"/>
  <c r="J769" i="3" s="1"/>
  <c r="E769" i="3"/>
  <c r="D769" i="3"/>
  <c r="E770" i="3"/>
  <c r="C770" i="3"/>
  <c r="I770" i="3" s="1"/>
  <c r="J770" i="3" s="1"/>
  <c r="D770" i="3"/>
  <c r="E771" i="3"/>
  <c r="C771" i="3"/>
  <c r="I771" i="3" s="1"/>
  <c r="J771" i="3" s="1"/>
  <c r="D771" i="3"/>
  <c r="E772" i="3"/>
  <c r="C772" i="3"/>
  <c r="I772" i="3" s="1"/>
  <c r="J772" i="3" s="1"/>
  <c r="D772" i="3"/>
  <c r="E773" i="3"/>
  <c r="C773" i="3"/>
  <c r="I773" i="3" s="1"/>
  <c r="J773" i="3" s="1"/>
  <c r="D773" i="3"/>
  <c r="E774" i="3"/>
  <c r="C774" i="3"/>
  <c r="I774" i="3" s="1"/>
  <c r="J774" i="3" s="1"/>
  <c r="D774" i="3"/>
  <c r="C775" i="3"/>
  <c r="I775" i="3" s="1"/>
  <c r="J775" i="3" s="1"/>
  <c r="E775" i="3"/>
  <c r="D775" i="3"/>
  <c r="E776" i="3"/>
  <c r="D776" i="3"/>
  <c r="C776" i="3"/>
  <c r="I776" i="3" s="1"/>
  <c r="J776" i="3" s="1"/>
  <c r="E777" i="3"/>
  <c r="D777" i="3"/>
  <c r="C777" i="3"/>
  <c r="I777" i="3" s="1"/>
  <c r="J777" i="3" s="1"/>
  <c r="E778" i="3"/>
  <c r="D778" i="3"/>
  <c r="C778" i="3"/>
  <c r="I778" i="3" s="1"/>
  <c r="J778" i="3" s="1"/>
  <c r="E779" i="3"/>
  <c r="D779" i="3"/>
  <c r="C779" i="3"/>
  <c r="I779" i="3" s="1"/>
  <c r="J779" i="3" s="1"/>
  <c r="E780" i="3"/>
  <c r="D780" i="3"/>
  <c r="C780" i="3"/>
  <c r="I780" i="3" s="1"/>
  <c r="J780" i="3" s="1"/>
  <c r="E781" i="3"/>
  <c r="D781" i="3"/>
  <c r="C781" i="3"/>
  <c r="I781" i="3" s="1"/>
  <c r="J781" i="3" s="1"/>
  <c r="E782" i="3"/>
  <c r="C782" i="3"/>
  <c r="I782" i="3" s="1"/>
  <c r="J782" i="3" s="1"/>
  <c r="D782" i="3"/>
  <c r="E783" i="3"/>
  <c r="D783" i="3"/>
  <c r="C783" i="3"/>
  <c r="I783" i="3" s="1"/>
  <c r="J783" i="3" s="1"/>
  <c r="E784" i="3"/>
  <c r="D784" i="3"/>
  <c r="C784" i="3"/>
  <c r="I784" i="3" s="1"/>
  <c r="J784" i="3" s="1"/>
  <c r="C785" i="3"/>
  <c r="I785" i="3" s="1"/>
  <c r="J785" i="3" s="1"/>
  <c r="E785" i="3"/>
  <c r="D785" i="3"/>
  <c r="C786" i="3"/>
  <c r="I786" i="3" s="1"/>
  <c r="J786" i="3" s="1"/>
  <c r="E786" i="3"/>
  <c r="D786" i="3"/>
  <c r="C787" i="3"/>
  <c r="I787" i="3" s="1"/>
  <c r="J787" i="3" s="1"/>
  <c r="E787" i="3"/>
  <c r="D787" i="3"/>
  <c r="E788" i="3"/>
  <c r="D788" i="3"/>
  <c r="C788" i="3"/>
  <c r="I788" i="3" s="1"/>
  <c r="J788" i="3" s="1"/>
  <c r="C789" i="3"/>
  <c r="I789" i="3" s="1"/>
  <c r="J789" i="3" s="1"/>
  <c r="D789" i="3"/>
  <c r="E789" i="3"/>
  <c r="C790" i="3"/>
  <c r="I790" i="3" s="1"/>
  <c r="J790" i="3" s="1"/>
  <c r="E790" i="3"/>
  <c r="D790" i="3"/>
  <c r="D791" i="3"/>
  <c r="C791" i="3"/>
  <c r="I791" i="3" s="1"/>
  <c r="J791" i="3" s="1"/>
  <c r="E791" i="3"/>
  <c r="D792" i="3"/>
  <c r="C792" i="3"/>
  <c r="I792" i="3" s="1"/>
  <c r="J792" i="3" s="1"/>
  <c r="E792" i="3"/>
  <c r="C793" i="3"/>
  <c r="I793" i="3" s="1"/>
  <c r="J793" i="3" s="1"/>
  <c r="E793" i="3"/>
  <c r="D793" i="3"/>
  <c r="E794" i="3"/>
  <c r="C794" i="3"/>
  <c r="I794" i="3" s="1"/>
  <c r="J794" i="3" s="1"/>
  <c r="D794" i="3"/>
  <c r="D795" i="3"/>
  <c r="C795" i="3"/>
  <c r="I795" i="3" s="1"/>
  <c r="J795" i="3" s="1"/>
  <c r="E795" i="3"/>
  <c r="D796" i="3"/>
  <c r="C796" i="3"/>
  <c r="I796" i="3" s="1"/>
  <c r="J796" i="3" s="1"/>
  <c r="E796" i="3"/>
  <c r="D797" i="3"/>
  <c r="E797" i="3"/>
  <c r="C797" i="3"/>
  <c r="I797" i="3" s="1"/>
  <c r="J797" i="3" s="1"/>
  <c r="D798" i="3"/>
  <c r="C798" i="3"/>
  <c r="I798" i="3" s="1"/>
  <c r="J798" i="3" s="1"/>
  <c r="E798" i="3"/>
  <c r="D799" i="3"/>
  <c r="E799" i="3"/>
  <c r="C799" i="3"/>
  <c r="I799" i="3" s="1"/>
  <c r="J799" i="3" s="1"/>
  <c r="C800" i="3"/>
  <c r="I800" i="3" s="1"/>
  <c r="J800" i="3" s="1"/>
  <c r="E800" i="3"/>
  <c r="D800" i="3"/>
  <c r="D801" i="3"/>
  <c r="E801" i="3"/>
  <c r="C801" i="3"/>
  <c r="I801" i="3" s="1"/>
  <c r="J801" i="3" s="1"/>
  <c r="E802" i="3"/>
  <c r="D802" i="3"/>
  <c r="C802" i="3"/>
  <c r="I802" i="3" s="1"/>
  <c r="J802" i="3" s="1"/>
  <c r="E803" i="3"/>
  <c r="D803" i="3"/>
  <c r="C803" i="3"/>
  <c r="I803" i="3" s="1"/>
  <c r="J803" i="3" s="1"/>
  <c r="E804" i="3"/>
  <c r="D804" i="3"/>
  <c r="C804" i="3"/>
  <c r="I804" i="3" s="1"/>
  <c r="J804" i="3" s="1"/>
  <c r="E805" i="3"/>
  <c r="D805" i="3"/>
  <c r="C805" i="3"/>
  <c r="I805" i="3" s="1"/>
  <c r="J805" i="3" s="1"/>
  <c r="E806" i="3"/>
  <c r="D806" i="3"/>
  <c r="C806" i="3"/>
  <c r="I806" i="3" s="1"/>
  <c r="J806" i="3" s="1"/>
  <c r="E807" i="3"/>
  <c r="C807" i="3"/>
  <c r="I807" i="3" s="1"/>
  <c r="J807" i="3" s="1"/>
  <c r="D807" i="3"/>
  <c r="E808" i="3"/>
  <c r="D808" i="3"/>
  <c r="C808" i="3"/>
  <c r="I808" i="3" s="1"/>
  <c r="J808" i="3" s="1"/>
  <c r="D809" i="3"/>
  <c r="E809" i="3"/>
  <c r="C809" i="3"/>
  <c r="I809" i="3" s="1"/>
  <c r="J809" i="3" s="1"/>
  <c r="C810" i="3"/>
  <c r="I810" i="3" s="1"/>
  <c r="J810" i="3" s="1"/>
  <c r="D810" i="3"/>
  <c r="E810" i="3"/>
  <c r="E811" i="3"/>
  <c r="D811" i="3"/>
  <c r="C811" i="3"/>
  <c r="I811" i="3" s="1"/>
  <c r="J811" i="3" s="1"/>
  <c r="E812" i="3"/>
  <c r="C812" i="3"/>
  <c r="I812" i="3" s="1"/>
  <c r="J812" i="3" s="1"/>
  <c r="D812" i="3"/>
  <c r="E813" i="3"/>
  <c r="C813" i="3"/>
  <c r="I813" i="3" s="1"/>
  <c r="J813" i="3" s="1"/>
  <c r="D813" i="3"/>
  <c r="E814" i="3"/>
  <c r="C814" i="3"/>
  <c r="I814" i="3" s="1"/>
  <c r="J814" i="3" s="1"/>
  <c r="D814" i="3"/>
  <c r="E815" i="3"/>
  <c r="C815" i="3"/>
  <c r="I815" i="3" s="1"/>
  <c r="J815" i="3" s="1"/>
  <c r="D815" i="3"/>
  <c r="E816" i="3"/>
  <c r="C816" i="3"/>
  <c r="I816" i="3" s="1"/>
  <c r="J816" i="3" s="1"/>
  <c r="D816" i="3"/>
  <c r="C817" i="3"/>
  <c r="I817" i="3" s="1"/>
  <c r="J817" i="3" s="1"/>
  <c r="E817" i="3"/>
  <c r="D817" i="3"/>
  <c r="C818" i="3"/>
  <c r="I818" i="3" s="1"/>
  <c r="J818" i="3" s="1"/>
  <c r="E818" i="3"/>
  <c r="D818" i="3"/>
  <c r="C819" i="3"/>
  <c r="I819" i="3" s="1"/>
  <c r="J819" i="3" s="1"/>
  <c r="D819" i="3"/>
  <c r="E819" i="3"/>
  <c r="C820" i="3"/>
  <c r="I820" i="3" s="1"/>
  <c r="J820" i="3" s="1"/>
  <c r="E820" i="3"/>
  <c r="D820" i="3"/>
  <c r="C821" i="3"/>
  <c r="I821" i="3" s="1"/>
  <c r="J821" i="3" s="1"/>
  <c r="E821" i="3"/>
  <c r="D821" i="3"/>
  <c r="C822" i="3"/>
  <c r="I822" i="3" s="1"/>
  <c r="J822" i="3" s="1"/>
  <c r="D822" i="3"/>
  <c r="E822" i="3"/>
  <c r="C823" i="3"/>
  <c r="I823" i="3" s="1"/>
  <c r="J823" i="3" s="1"/>
  <c r="E823" i="3"/>
  <c r="D823" i="3"/>
  <c r="C824" i="3"/>
  <c r="I824" i="3" s="1"/>
  <c r="J824" i="3" s="1"/>
  <c r="D824" i="3"/>
  <c r="E824" i="3"/>
  <c r="C825" i="3"/>
  <c r="I825" i="3" s="1"/>
  <c r="J825" i="3" s="1"/>
  <c r="D825" i="3"/>
  <c r="E825" i="3"/>
  <c r="C826" i="3"/>
  <c r="I826" i="3" s="1"/>
  <c r="J826" i="3" s="1"/>
  <c r="D826" i="3"/>
  <c r="E826" i="3"/>
  <c r="C827" i="3"/>
  <c r="I827" i="3" s="1"/>
  <c r="J827" i="3" s="1"/>
  <c r="D827" i="3"/>
  <c r="E827" i="3"/>
  <c r="C828" i="3"/>
  <c r="I828" i="3" s="1"/>
  <c r="J828" i="3" s="1"/>
  <c r="D828" i="3"/>
  <c r="E828" i="3"/>
  <c r="D829" i="3"/>
  <c r="C829" i="3"/>
  <c r="I829" i="3" s="1"/>
  <c r="J829" i="3" s="1"/>
  <c r="E829" i="3"/>
  <c r="D830" i="3"/>
  <c r="C830" i="3"/>
  <c r="I830" i="3" s="1"/>
  <c r="J830" i="3" s="1"/>
  <c r="E830" i="3"/>
  <c r="C831" i="3"/>
  <c r="I831" i="3" s="1"/>
  <c r="J831" i="3" s="1"/>
  <c r="D831" i="3"/>
  <c r="E831" i="3"/>
  <c r="E832" i="3"/>
  <c r="C832" i="3"/>
  <c r="I832" i="3" s="1"/>
  <c r="J832" i="3" s="1"/>
  <c r="D832" i="3"/>
  <c r="E833" i="3"/>
  <c r="C833" i="3"/>
  <c r="I833" i="3" s="1"/>
  <c r="J833" i="3" s="1"/>
  <c r="D833" i="3"/>
  <c r="E834" i="3"/>
  <c r="D834" i="3"/>
  <c r="C834" i="3"/>
  <c r="I834" i="3" s="1"/>
  <c r="J834" i="3" s="1"/>
  <c r="D835" i="3"/>
  <c r="E835" i="3"/>
  <c r="C835" i="3"/>
  <c r="I835" i="3" s="1"/>
  <c r="J835" i="3" s="1"/>
  <c r="D836" i="3"/>
  <c r="E836" i="3"/>
  <c r="C836" i="3"/>
  <c r="I836" i="3" s="1"/>
  <c r="J836" i="3" s="1"/>
  <c r="C837" i="3"/>
  <c r="I837" i="3" s="1"/>
  <c r="J837" i="3" s="1"/>
  <c r="D837" i="3"/>
  <c r="E837" i="3"/>
  <c r="C838" i="3"/>
  <c r="I838" i="3" s="1"/>
  <c r="J838" i="3" s="1"/>
  <c r="D838" i="3"/>
  <c r="E838" i="3"/>
  <c r="D839" i="3"/>
  <c r="C839" i="3"/>
  <c r="I839" i="3" s="1"/>
  <c r="J839" i="3" s="1"/>
  <c r="E839" i="3"/>
  <c r="D840" i="3"/>
  <c r="C840" i="3"/>
  <c r="I840" i="3" s="1"/>
  <c r="J840" i="3" s="1"/>
  <c r="E840" i="3"/>
  <c r="D841" i="3"/>
  <c r="C841" i="3"/>
  <c r="I841" i="3" s="1"/>
  <c r="J841" i="3" s="1"/>
  <c r="E841" i="3"/>
  <c r="D842" i="3"/>
  <c r="C842" i="3"/>
  <c r="I842" i="3" s="1"/>
  <c r="J842" i="3" s="1"/>
  <c r="E842" i="3"/>
  <c r="C843" i="3"/>
  <c r="I843" i="3" s="1"/>
  <c r="J843" i="3" s="1"/>
  <c r="E843" i="3"/>
  <c r="D843" i="3"/>
  <c r="E844" i="3"/>
  <c r="C844" i="3"/>
  <c r="I844" i="3" s="1"/>
  <c r="J844" i="3" s="1"/>
  <c r="D844" i="3"/>
  <c r="E845" i="3"/>
  <c r="C845" i="3"/>
  <c r="I845" i="3" s="1"/>
  <c r="J845" i="3" s="1"/>
  <c r="D845" i="3"/>
  <c r="D846" i="3"/>
  <c r="C846" i="3"/>
  <c r="I846" i="3" s="1"/>
  <c r="J846" i="3" s="1"/>
  <c r="E846" i="3"/>
  <c r="E847" i="3"/>
  <c r="D847" i="3"/>
  <c r="C847" i="3"/>
  <c r="I847" i="3" s="1"/>
  <c r="J847" i="3" s="1"/>
  <c r="E848" i="3"/>
  <c r="D848" i="3"/>
  <c r="C848" i="3"/>
  <c r="I848" i="3" s="1"/>
  <c r="J848" i="3" s="1"/>
  <c r="E849" i="3"/>
  <c r="D849" i="3"/>
  <c r="C849" i="3"/>
  <c r="I849" i="3" s="1"/>
  <c r="J849" i="3" s="1"/>
  <c r="E850" i="3"/>
  <c r="D850" i="3"/>
  <c r="C850" i="3"/>
  <c r="I850" i="3" s="1"/>
  <c r="J850" i="3" s="1"/>
  <c r="E851" i="3"/>
  <c r="D851" i="3"/>
  <c r="C851" i="3"/>
  <c r="I851" i="3" s="1"/>
  <c r="J851" i="3" s="1"/>
  <c r="E852" i="3"/>
  <c r="D852" i="3"/>
  <c r="C852" i="3"/>
  <c r="I852" i="3" s="1"/>
  <c r="J852" i="3" s="1"/>
  <c r="E853" i="3"/>
  <c r="D853" i="3"/>
  <c r="C853" i="3"/>
  <c r="I853" i="3" s="1"/>
  <c r="J853" i="3" s="1"/>
  <c r="D854" i="3"/>
  <c r="C854" i="3"/>
  <c r="I854" i="3" s="1"/>
  <c r="J854" i="3" s="1"/>
  <c r="E854" i="3"/>
  <c r="D855" i="3"/>
  <c r="C855" i="3"/>
  <c r="I855" i="3" s="1"/>
  <c r="J855" i="3" s="1"/>
  <c r="E855" i="3"/>
  <c r="C856" i="3"/>
  <c r="I856" i="3" s="1"/>
  <c r="J856" i="3" s="1"/>
  <c r="E856" i="3"/>
  <c r="D856" i="3"/>
  <c r="D857" i="3"/>
  <c r="C857" i="3"/>
  <c r="I857" i="3" s="1"/>
  <c r="J857" i="3" s="1"/>
  <c r="E857" i="3"/>
  <c r="C858" i="3"/>
  <c r="I858" i="3" s="1"/>
  <c r="J858" i="3" s="1"/>
  <c r="E858" i="3"/>
  <c r="D858" i="3"/>
  <c r="E859" i="3"/>
  <c r="D859" i="3"/>
  <c r="C859" i="3"/>
  <c r="I859" i="3" s="1"/>
  <c r="J859" i="3" s="1"/>
  <c r="E860" i="3"/>
  <c r="C860" i="3"/>
  <c r="I860" i="3" s="1"/>
  <c r="J860" i="3" s="1"/>
  <c r="D860" i="3"/>
  <c r="E861" i="3"/>
  <c r="C861" i="3"/>
  <c r="I861" i="3" s="1"/>
  <c r="J861" i="3" s="1"/>
  <c r="D861" i="3"/>
  <c r="E862" i="3"/>
  <c r="C862" i="3"/>
  <c r="I862" i="3" s="1"/>
  <c r="J862" i="3" s="1"/>
  <c r="D862" i="3"/>
  <c r="E863" i="3"/>
  <c r="C863" i="3"/>
  <c r="I863" i="3" s="1"/>
  <c r="J863" i="3" s="1"/>
  <c r="D863" i="3"/>
  <c r="E864" i="3"/>
  <c r="C864" i="3"/>
  <c r="I864" i="3" s="1"/>
  <c r="J864" i="3" s="1"/>
  <c r="D864" i="3"/>
  <c r="C865" i="3"/>
  <c r="I865" i="3" s="1"/>
  <c r="J865" i="3" s="1"/>
  <c r="E865" i="3"/>
  <c r="D865" i="3"/>
  <c r="C866" i="3"/>
  <c r="I866" i="3" s="1"/>
  <c r="J866" i="3" s="1"/>
  <c r="E866" i="3"/>
  <c r="D866" i="3"/>
  <c r="C867" i="3"/>
  <c r="I867" i="3" s="1"/>
  <c r="J867" i="3" s="1"/>
  <c r="E867" i="3"/>
  <c r="D867" i="3"/>
  <c r="C868" i="3"/>
  <c r="I868" i="3" s="1"/>
  <c r="J868" i="3" s="1"/>
  <c r="E868" i="3"/>
  <c r="D868" i="3"/>
  <c r="C869" i="3"/>
  <c r="I869" i="3" s="1"/>
  <c r="J869" i="3" s="1"/>
  <c r="E869" i="3"/>
  <c r="D869" i="3"/>
  <c r="C870" i="3"/>
  <c r="I870" i="3" s="1"/>
  <c r="J870" i="3" s="1"/>
  <c r="E870" i="3"/>
  <c r="D870" i="3"/>
  <c r="C871" i="3"/>
  <c r="I871" i="3" s="1"/>
  <c r="J871" i="3" s="1"/>
  <c r="E871" i="3"/>
  <c r="D871" i="3"/>
  <c r="E872" i="3"/>
  <c r="D872" i="3"/>
  <c r="C872" i="3"/>
  <c r="I872" i="3" s="1"/>
  <c r="J872" i="3" s="1"/>
  <c r="E873" i="3"/>
  <c r="D873" i="3"/>
  <c r="C873" i="3"/>
  <c r="I873" i="3" s="1"/>
  <c r="J873" i="3" s="1"/>
  <c r="E874" i="3"/>
  <c r="D874" i="3"/>
  <c r="C874" i="3"/>
  <c r="I874" i="3" s="1"/>
  <c r="J874" i="3" s="1"/>
  <c r="E875" i="3"/>
  <c r="D875" i="3"/>
  <c r="C875" i="3"/>
  <c r="I875" i="3" s="1"/>
  <c r="J875" i="3" s="1"/>
  <c r="E876" i="3"/>
  <c r="D876" i="3"/>
  <c r="C876" i="3"/>
  <c r="I876" i="3" s="1"/>
  <c r="J876" i="3" s="1"/>
  <c r="E877" i="3"/>
  <c r="D877" i="3"/>
  <c r="C877" i="3"/>
  <c r="I877" i="3" s="1"/>
  <c r="J877" i="3" s="1"/>
  <c r="C878" i="3"/>
  <c r="I878" i="3" s="1"/>
  <c r="J878" i="3" s="1"/>
  <c r="E878" i="3"/>
  <c r="D878" i="3"/>
  <c r="C879" i="3"/>
  <c r="I879" i="3" s="1"/>
  <c r="J879" i="3" s="1"/>
  <c r="E879" i="3"/>
  <c r="D879" i="3"/>
  <c r="C880" i="3"/>
  <c r="I880" i="3" s="1"/>
  <c r="J880" i="3" s="1"/>
  <c r="E880" i="3"/>
  <c r="D880" i="3"/>
  <c r="C881" i="3"/>
  <c r="I881" i="3" s="1"/>
  <c r="J881" i="3" s="1"/>
  <c r="E881" i="3"/>
  <c r="D881" i="3"/>
  <c r="C882" i="3"/>
  <c r="I882" i="3" s="1"/>
  <c r="J882" i="3" s="1"/>
  <c r="D882" i="3"/>
  <c r="E882" i="3"/>
  <c r="D883" i="3"/>
  <c r="C883" i="3"/>
  <c r="I883" i="3" s="1"/>
  <c r="J883" i="3" s="1"/>
  <c r="E883" i="3"/>
  <c r="D884" i="3"/>
  <c r="C884" i="3"/>
  <c r="I884" i="3" s="1"/>
  <c r="J884" i="3" s="1"/>
  <c r="E884" i="3"/>
  <c r="D885" i="3"/>
  <c r="C885" i="3"/>
  <c r="I885" i="3" s="1"/>
  <c r="J885" i="3" s="1"/>
  <c r="E885" i="3"/>
  <c r="C886" i="3"/>
  <c r="I886" i="3" s="1"/>
  <c r="J886" i="3" s="1"/>
  <c r="D886" i="3"/>
  <c r="E886" i="3"/>
  <c r="C887" i="3"/>
  <c r="I887" i="3" s="1"/>
  <c r="J887" i="3" s="1"/>
  <c r="D887" i="3"/>
  <c r="E887" i="3"/>
  <c r="C888" i="3"/>
  <c r="I888" i="3" s="1"/>
  <c r="J888" i="3" s="1"/>
  <c r="D888" i="3"/>
  <c r="E888" i="3"/>
  <c r="E889" i="3"/>
  <c r="D889" i="3"/>
  <c r="C889" i="3"/>
  <c r="I889" i="3" s="1"/>
  <c r="J889" i="3" s="1"/>
  <c r="E890" i="3"/>
  <c r="D890" i="3"/>
  <c r="C890" i="3"/>
  <c r="I890" i="3" s="1"/>
  <c r="J890" i="3" s="1"/>
  <c r="C891" i="3"/>
  <c r="I891" i="3" s="1"/>
  <c r="J891" i="3" s="1"/>
  <c r="E891" i="3"/>
  <c r="D891" i="3"/>
  <c r="C892" i="3"/>
  <c r="I892" i="3" s="1"/>
  <c r="J892" i="3" s="1"/>
  <c r="E892" i="3"/>
  <c r="D892" i="3"/>
  <c r="E893" i="3"/>
  <c r="C893" i="3"/>
  <c r="I893" i="3" s="1"/>
  <c r="J893" i="3" s="1"/>
  <c r="D893" i="3"/>
  <c r="E894" i="3"/>
  <c r="C894" i="3"/>
  <c r="I894" i="3" s="1"/>
  <c r="J894" i="3" s="1"/>
  <c r="D894" i="3"/>
  <c r="E895" i="3"/>
  <c r="D895" i="3"/>
  <c r="C895" i="3"/>
  <c r="I895" i="3" s="1"/>
  <c r="J895" i="3" s="1"/>
  <c r="E896" i="3"/>
  <c r="C896" i="3"/>
  <c r="I896" i="3" s="1"/>
  <c r="J896" i="3" s="1"/>
  <c r="D896" i="3"/>
  <c r="E897" i="3"/>
  <c r="D897" i="3"/>
  <c r="C897" i="3"/>
  <c r="I897" i="3" s="1"/>
  <c r="J897" i="3" s="1"/>
  <c r="E898" i="3"/>
  <c r="D898" i="3"/>
  <c r="C898" i="3"/>
  <c r="I898" i="3" s="1"/>
  <c r="J898" i="3" s="1"/>
  <c r="D899" i="3"/>
  <c r="C899" i="3"/>
  <c r="I899" i="3" s="1"/>
  <c r="J899" i="3" s="1"/>
  <c r="E899" i="3"/>
  <c r="C900" i="3"/>
  <c r="I900" i="3" s="1"/>
  <c r="J900" i="3" s="1"/>
  <c r="E900" i="3"/>
  <c r="D900" i="3"/>
  <c r="D901" i="3"/>
  <c r="C901" i="3"/>
  <c r="I901" i="3" s="1"/>
  <c r="J901" i="3" s="1"/>
  <c r="E901" i="3"/>
  <c r="D902" i="3"/>
  <c r="C902" i="3"/>
  <c r="I902" i="3" s="1"/>
  <c r="J902" i="3" s="1"/>
  <c r="E902" i="3"/>
  <c r="D903" i="3"/>
  <c r="C903" i="3"/>
  <c r="I903" i="3" s="1"/>
  <c r="J903" i="3" s="1"/>
  <c r="E903" i="3"/>
  <c r="D904" i="3"/>
  <c r="C904" i="3"/>
  <c r="I904" i="3" s="1"/>
  <c r="J904" i="3" s="1"/>
  <c r="E904" i="3"/>
  <c r="D905" i="3"/>
  <c r="E905" i="3"/>
  <c r="C905" i="3"/>
  <c r="I905" i="3" s="1"/>
  <c r="J905" i="3" s="1"/>
  <c r="D906" i="3"/>
  <c r="E906" i="3"/>
  <c r="C906" i="3"/>
  <c r="I906" i="3" s="1"/>
  <c r="J906" i="3" s="1"/>
  <c r="D907" i="3"/>
  <c r="E907" i="3"/>
  <c r="C907" i="3"/>
  <c r="I907" i="3" s="1"/>
  <c r="J907" i="3" s="1"/>
  <c r="D908" i="3"/>
  <c r="C908" i="3"/>
  <c r="I908" i="3" s="1"/>
  <c r="J908" i="3" s="1"/>
  <c r="E908" i="3"/>
  <c r="D909" i="3"/>
  <c r="C909" i="3"/>
  <c r="I909" i="3" s="1"/>
  <c r="J909" i="3" s="1"/>
  <c r="E909" i="3"/>
  <c r="D910" i="3"/>
  <c r="E910" i="3"/>
  <c r="C910" i="3"/>
  <c r="I910" i="3" s="1"/>
  <c r="J910" i="3" s="1"/>
  <c r="E911" i="3"/>
  <c r="D911" i="3"/>
  <c r="C911" i="3"/>
  <c r="I911" i="3" s="1"/>
  <c r="J911" i="3" s="1"/>
  <c r="D912" i="3"/>
  <c r="E912" i="3"/>
  <c r="C912" i="3"/>
  <c r="I912" i="3" s="1"/>
  <c r="J912" i="3" s="1"/>
  <c r="E913" i="3"/>
  <c r="C913" i="3"/>
  <c r="I913" i="3" s="1"/>
  <c r="J913" i="3" s="1"/>
  <c r="D913" i="3"/>
  <c r="E914" i="3"/>
  <c r="D914" i="3"/>
  <c r="C914" i="3"/>
  <c r="I914" i="3" s="1"/>
  <c r="J914" i="3" s="1"/>
  <c r="C915" i="3"/>
  <c r="I915" i="3" s="1"/>
  <c r="J915" i="3" s="1"/>
  <c r="E915" i="3"/>
  <c r="D915" i="3"/>
  <c r="C916" i="3"/>
  <c r="I916" i="3" s="1"/>
  <c r="J916" i="3" s="1"/>
  <c r="D916" i="3"/>
  <c r="E916" i="3"/>
  <c r="C917" i="3"/>
  <c r="I917" i="3" s="1"/>
  <c r="J917" i="3" s="1"/>
  <c r="E917" i="3"/>
  <c r="D917" i="3"/>
  <c r="C918" i="3"/>
  <c r="I918" i="3" s="1"/>
  <c r="J918" i="3" s="1"/>
  <c r="E918" i="3"/>
  <c r="D918" i="3"/>
  <c r="C919" i="3"/>
  <c r="I919" i="3" s="1"/>
  <c r="J919" i="3" s="1"/>
  <c r="E919" i="3"/>
  <c r="D919" i="3"/>
  <c r="C920" i="3"/>
  <c r="I920" i="3" s="1"/>
  <c r="J920" i="3" s="1"/>
  <c r="E920" i="3"/>
  <c r="D920" i="3"/>
  <c r="C921" i="3"/>
  <c r="I921" i="3" s="1"/>
  <c r="J921" i="3" s="1"/>
  <c r="D921" i="3"/>
  <c r="E921" i="3"/>
  <c r="C922" i="3"/>
  <c r="I922" i="3" s="1"/>
  <c r="J922" i="3" s="1"/>
  <c r="E922" i="3"/>
  <c r="D922" i="3"/>
  <c r="D923" i="3"/>
  <c r="E923" i="3"/>
  <c r="C923" i="3"/>
  <c r="I923" i="3" s="1"/>
  <c r="J923" i="3" s="1"/>
  <c r="E924" i="3"/>
  <c r="D924" i="3"/>
  <c r="C924" i="3"/>
  <c r="I924" i="3" s="1"/>
  <c r="J924" i="3" s="1"/>
  <c r="E925" i="3"/>
  <c r="D925" i="3"/>
  <c r="C925" i="3"/>
  <c r="I925" i="3" s="1"/>
  <c r="J925" i="3" s="1"/>
  <c r="D926" i="3"/>
  <c r="E926" i="3"/>
  <c r="C926" i="3"/>
  <c r="I926" i="3" s="1"/>
  <c r="J926" i="3" s="1"/>
  <c r="D927" i="3"/>
  <c r="E927" i="3"/>
  <c r="C927" i="3"/>
  <c r="I927" i="3" s="1"/>
  <c r="J927" i="3" s="1"/>
  <c r="E928" i="3"/>
  <c r="D928" i="3"/>
  <c r="C928" i="3"/>
  <c r="I928" i="3" s="1"/>
  <c r="J928" i="3" s="1"/>
  <c r="D929" i="3"/>
  <c r="C929" i="3"/>
  <c r="I929" i="3" s="1"/>
  <c r="J929" i="3" s="1"/>
  <c r="E929" i="3"/>
  <c r="D930" i="3"/>
  <c r="E930" i="3"/>
  <c r="C930" i="3"/>
  <c r="I930" i="3" s="1"/>
  <c r="J930" i="3" s="1"/>
  <c r="D931" i="3"/>
  <c r="E931" i="3"/>
  <c r="C931" i="3"/>
  <c r="I931" i="3" s="1"/>
  <c r="J931" i="3" s="1"/>
  <c r="D932" i="3"/>
  <c r="C932" i="3"/>
  <c r="I932" i="3" s="1"/>
  <c r="J932" i="3" s="1"/>
  <c r="E932" i="3"/>
  <c r="D933" i="3"/>
  <c r="C933" i="3"/>
  <c r="I933" i="3" s="1"/>
  <c r="J933" i="3" s="1"/>
  <c r="E933" i="3"/>
  <c r="D934" i="3"/>
  <c r="E934" i="3"/>
  <c r="C934" i="3"/>
  <c r="I934" i="3" s="1"/>
  <c r="J934" i="3" s="1"/>
  <c r="D935" i="3"/>
  <c r="E935" i="3"/>
  <c r="C935" i="3"/>
  <c r="I935" i="3" s="1"/>
  <c r="J935" i="3" s="1"/>
  <c r="D936" i="3"/>
  <c r="E936" i="3"/>
  <c r="C936" i="3"/>
  <c r="I936" i="3" s="1"/>
  <c r="J936" i="3" s="1"/>
  <c r="D937" i="3"/>
  <c r="E937" i="3"/>
  <c r="C937" i="3"/>
  <c r="I937" i="3" s="1"/>
  <c r="J937" i="3" s="1"/>
  <c r="D938" i="3"/>
  <c r="C938" i="3"/>
  <c r="I938" i="3" s="1"/>
  <c r="J938" i="3" s="1"/>
  <c r="E938" i="3"/>
  <c r="D939" i="3"/>
  <c r="E939" i="3"/>
  <c r="C939" i="3"/>
  <c r="I939" i="3" s="1"/>
  <c r="J939" i="3" s="1"/>
  <c r="E940" i="3"/>
  <c r="D940" i="3"/>
  <c r="C940" i="3"/>
  <c r="I940" i="3" s="1"/>
  <c r="J940" i="3" s="1"/>
  <c r="D941" i="3"/>
  <c r="E941" i="3"/>
  <c r="C941" i="3"/>
  <c r="I941" i="3" s="1"/>
  <c r="J941" i="3" s="1"/>
  <c r="D942" i="3"/>
  <c r="E942" i="3"/>
  <c r="C942" i="3"/>
  <c r="I942" i="3" s="1"/>
  <c r="J942" i="3" s="1"/>
  <c r="D943" i="3"/>
  <c r="E943" i="3"/>
  <c r="C943" i="3"/>
  <c r="I943" i="3" s="1"/>
  <c r="J943" i="3" s="1"/>
  <c r="D944" i="3"/>
  <c r="E944" i="3"/>
  <c r="C944" i="3"/>
  <c r="I944" i="3" s="1"/>
  <c r="J944" i="3" s="1"/>
  <c r="D945" i="3"/>
  <c r="C945" i="3"/>
  <c r="I945" i="3" s="1"/>
  <c r="J945" i="3" s="1"/>
  <c r="E945" i="3"/>
  <c r="D946" i="3"/>
  <c r="E946" i="3"/>
  <c r="C946" i="3"/>
  <c r="I946" i="3" s="1"/>
  <c r="J946" i="3" s="1"/>
  <c r="D947" i="3"/>
  <c r="E947" i="3"/>
  <c r="C947" i="3"/>
  <c r="I947" i="3" s="1"/>
  <c r="J947" i="3" s="1"/>
  <c r="D948" i="3"/>
  <c r="E948" i="3"/>
  <c r="C948" i="3"/>
  <c r="I948" i="3" s="1"/>
  <c r="J948" i="3" s="1"/>
  <c r="C949" i="3"/>
  <c r="I949" i="3" s="1"/>
  <c r="J949" i="3" s="1"/>
  <c r="D949" i="3"/>
  <c r="E949" i="3"/>
  <c r="C950" i="3"/>
  <c r="I950" i="3" s="1"/>
  <c r="J950" i="3" s="1"/>
  <c r="D950" i="3"/>
  <c r="E950" i="3"/>
  <c r="E951" i="3"/>
  <c r="C951" i="3"/>
  <c r="I951" i="3" s="1"/>
  <c r="J951" i="3" s="1"/>
  <c r="D951" i="3"/>
  <c r="E952" i="3"/>
  <c r="D952" i="3"/>
  <c r="C952" i="3"/>
  <c r="I952" i="3" s="1"/>
  <c r="J952" i="3" s="1"/>
  <c r="E953" i="3"/>
  <c r="C953" i="3"/>
  <c r="I953" i="3" s="1"/>
  <c r="J953" i="3" s="1"/>
  <c r="D953" i="3"/>
  <c r="E954" i="3"/>
  <c r="C954" i="3"/>
  <c r="I954" i="3" s="1"/>
  <c r="J954" i="3" s="1"/>
  <c r="D954" i="3"/>
  <c r="E955" i="3"/>
  <c r="C955" i="3"/>
  <c r="I955" i="3" s="1"/>
  <c r="J955" i="3" s="1"/>
  <c r="D955" i="3"/>
  <c r="E956" i="3"/>
  <c r="C956" i="3"/>
  <c r="I956" i="3" s="1"/>
  <c r="J956" i="3" s="1"/>
  <c r="D956" i="3"/>
  <c r="E957" i="3"/>
  <c r="C957" i="3"/>
  <c r="I957" i="3" s="1"/>
  <c r="J957" i="3" s="1"/>
  <c r="D957" i="3"/>
  <c r="E958" i="3"/>
  <c r="C958" i="3"/>
  <c r="I958" i="3" s="1"/>
  <c r="J958" i="3" s="1"/>
  <c r="D958" i="3"/>
  <c r="E959" i="3"/>
  <c r="C959" i="3"/>
  <c r="I959" i="3" s="1"/>
  <c r="J959" i="3" s="1"/>
  <c r="D959" i="3"/>
  <c r="E960" i="3"/>
  <c r="C960" i="3"/>
  <c r="I960" i="3" s="1"/>
  <c r="J960" i="3" s="1"/>
  <c r="D960" i="3"/>
  <c r="E961" i="3"/>
  <c r="D961" i="3"/>
  <c r="C961" i="3"/>
  <c r="I961" i="3" s="1"/>
  <c r="J961" i="3" s="1"/>
  <c r="E962" i="3"/>
  <c r="D962" i="3"/>
  <c r="C962" i="3"/>
  <c r="I962" i="3" s="1"/>
  <c r="J962" i="3" s="1"/>
  <c r="E963" i="3"/>
  <c r="D963" i="3"/>
  <c r="C963" i="3"/>
  <c r="I963" i="3" s="1"/>
  <c r="J963" i="3" s="1"/>
  <c r="D964" i="3"/>
  <c r="E964" i="3"/>
  <c r="C964" i="3"/>
  <c r="I964" i="3" s="1"/>
  <c r="J964" i="3" s="1"/>
  <c r="E965" i="3"/>
  <c r="D965" i="3"/>
  <c r="C965" i="3"/>
  <c r="I965" i="3" s="1"/>
  <c r="J965" i="3" s="1"/>
  <c r="D966" i="3"/>
  <c r="E966" i="3"/>
  <c r="C966" i="3"/>
  <c r="I966" i="3" s="1"/>
  <c r="J966" i="3" s="1"/>
  <c r="E967" i="3"/>
  <c r="D967" i="3"/>
  <c r="C967" i="3"/>
  <c r="I967" i="3" s="1"/>
  <c r="J967" i="3" s="1"/>
  <c r="E968" i="3"/>
  <c r="D968" i="3"/>
  <c r="C968" i="3"/>
  <c r="I968" i="3" s="1"/>
  <c r="J968" i="3" s="1"/>
  <c r="D969" i="3"/>
  <c r="E969" i="3"/>
  <c r="C969" i="3"/>
  <c r="I969" i="3" s="1"/>
  <c r="J969" i="3" s="1"/>
  <c r="D970" i="3"/>
  <c r="E970" i="3"/>
  <c r="C970" i="3"/>
  <c r="I970" i="3" s="1"/>
  <c r="J970" i="3" s="1"/>
  <c r="D971" i="3"/>
  <c r="E971" i="3"/>
  <c r="C971" i="3"/>
  <c r="I971" i="3" s="1"/>
  <c r="J971" i="3" s="1"/>
  <c r="D972" i="3"/>
  <c r="E972" i="3"/>
  <c r="C972" i="3"/>
  <c r="I972" i="3" s="1"/>
  <c r="J972" i="3" s="1"/>
  <c r="D973" i="3"/>
  <c r="E973" i="3"/>
  <c r="C973" i="3"/>
  <c r="I973" i="3" s="1"/>
  <c r="J973" i="3" s="1"/>
  <c r="D974" i="3"/>
  <c r="E974" i="3"/>
  <c r="C974" i="3"/>
  <c r="I974" i="3" s="1"/>
  <c r="J974" i="3" s="1"/>
  <c r="C975" i="3"/>
  <c r="I975" i="3" s="1"/>
  <c r="J975" i="3" s="1"/>
  <c r="D975" i="3"/>
  <c r="E975" i="3"/>
  <c r="C976" i="3"/>
  <c r="I976" i="3" s="1"/>
  <c r="J976" i="3" s="1"/>
  <c r="E976" i="3"/>
  <c r="D976" i="3"/>
  <c r="C977" i="3"/>
  <c r="I977" i="3" s="1"/>
  <c r="J977" i="3" s="1"/>
  <c r="E977" i="3"/>
  <c r="D977" i="3"/>
  <c r="D978" i="3"/>
  <c r="C978" i="3"/>
  <c r="I978" i="3" s="1"/>
  <c r="J978" i="3" s="1"/>
  <c r="E978" i="3"/>
  <c r="C979" i="3"/>
  <c r="I979" i="3" s="1"/>
  <c r="J979" i="3" s="1"/>
  <c r="E979" i="3"/>
  <c r="D979" i="3"/>
  <c r="C980" i="3"/>
  <c r="I980" i="3" s="1"/>
  <c r="J980" i="3" s="1"/>
  <c r="E980" i="3"/>
  <c r="D980" i="3"/>
  <c r="C981" i="3"/>
  <c r="I981" i="3" s="1"/>
  <c r="J981" i="3" s="1"/>
  <c r="D981" i="3"/>
  <c r="E981" i="3"/>
  <c r="E982" i="3"/>
  <c r="D982" i="3"/>
  <c r="C982" i="3"/>
  <c r="I982" i="3" s="1"/>
  <c r="J982" i="3" s="1"/>
  <c r="E983" i="3"/>
  <c r="D983" i="3"/>
  <c r="C983" i="3"/>
  <c r="I983" i="3" s="1"/>
  <c r="J983" i="3" s="1"/>
  <c r="E984" i="3"/>
  <c r="D984" i="3"/>
  <c r="C984" i="3"/>
  <c r="I984" i="3" s="1"/>
  <c r="J984" i="3" s="1"/>
  <c r="E985" i="3"/>
  <c r="D985" i="3"/>
  <c r="C985" i="3"/>
  <c r="I985" i="3" s="1"/>
  <c r="J985" i="3" s="1"/>
  <c r="E986" i="3"/>
  <c r="D986" i="3"/>
  <c r="C986" i="3"/>
  <c r="I986" i="3" s="1"/>
  <c r="J986" i="3" s="1"/>
  <c r="E987" i="3"/>
  <c r="D987" i="3"/>
  <c r="C987" i="3"/>
  <c r="I987" i="3" s="1"/>
  <c r="J987" i="3" s="1"/>
  <c r="E988" i="3"/>
  <c r="D988" i="3"/>
  <c r="C988" i="3"/>
  <c r="I988" i="3" s="1"/>
  <c r="J988" i="3" s="1"/>
  <c r="D989" i="3"/>
  <c r="E989" i="3"/>
  <c r="C989" i="3"/>
  <c r="I989" i="3" s="1"/>
  <c r="J989" i="3" s="1"/>
  <c r="C990" i="3"/>
  <c r="I990" i="3" s="1"/>
  <c r="J990" i="3" s="1"/>
  <c r="E990" i="3"/>
  <c r="D990" i="3"/>
  <c r="E991" i="3"/>
  <c r="D991" i="3"/>
  <c r="C991" i="3"/>
  <c r="I991" i="3" s="1"/>
  <c r="J991" i="3" s="1"/>
  <c r="E992" i="3"/>
  <c r="D992" i="3"/>
  <c r="C992" i="3"/>
  <c r="I992" i="3" s="1"/>
  <c r="J992" i="3" s="1"/>
  <c r="E993" i="3"/>
  <c r="D993" i="3"/>
  <c r="C993" i="3"/>
  <c r="I993" i="3" s="1"/>
  <c r="J993" i="3" s="1"/>
  <c r="E994" i="3"/>
  <c r="D994" i="3"/>
  <c r="C994" i="3"/>
  <c r="I994" i="3" s="1"/>
  <c r="J994" i="3" s="1"/>
  <c r="D995" i="3"/>
  <c r="E995" i="3"/>
  <c r="C995" i="3"/>
  <c r="I995" i="3" s="1"/>
  <c r="J995" i="3" s="1"/>
  <c r="E996" i="3"/>
  <c r="D996" i="3"/>
  <c r="C996" i="3"/>
  <c r="I996" i="3" s="1"/>
  <c r="J996" i="3" s="1"/>
  <c r="E997" i="3"/>
  <c r="D997" i="3"/>
  <c r="C997" i="3"/>
  <c r="I997" i="3" s="1"/>
  <c r="J997" i="3" s="1"/>
  <c r="E998" i="3"/>
  <c r="D998" i="3"/>
  <c r="C998" i="3"/>
  <c r="I998" i="3" s="1"/>
  <c r="J998" i="3" s="1"/>
  <c r="D999" i="3"/>
  <c r="E999" i="3"/>
  <c r="C999" i="3"/>
  <c r="I999" i="3" s="1"/>
  <c r="J999" i="3" s="1"/>
  <c r="B3" i="3"/>
  <c r="B4" i="3"/>
  <c r="F4" i="3"/>
  <c r="F5" i="3"/>
  <c r="K5" i="3" s="1"/>
  <c r="G5" i="3"/>
  <c r="B5" i="3"/>
  <c r="K6" i="3"/>
  <c r="G6" i="3"/>
  <c r="B6" i="3"/>
  <c r="F6" i="3"/>
  <c r="G7" i="3"/>
  <c r="K7" i="3"/>
  <c r="F7" i="3"/>
  <c r="B7" i="3"/>
  <c r="G8" i="3"/>
  <c r="B8" i="3"/>
  <c r="F8" i="3"/>
  <c r="K8" i="3"/>
  <c r="B9" i="3"/>
  <c r="F9" i="3"/>
  <c r="G9" i="3"/>
  <c r="K9" i="3"/>
  <c r="K10" i="3"/>
  <c r="G10" i="3"/>
  <c r="B10" i="3"/>
  <c r="F10" i="3"/>
  <c r="K11" i="3"/>
  <c r="F11" i="3"/>
  <c r="G11" i="3"/>
  <c r="B11" i="3"/>
  <c r="K12" i="3"/>
  <c r="F12" i="3"/>
  <c r="G12" i="3"/>
  <c r="B12" i="3"/>
  <c r="K13" i="3"/>
  <c r="B13" i="3"/>
  <c r="G13" i="3"/>
  <c r="F13" i="3"/>
  <c r="K14" i="3"/>
  <c r="G14" i="3"/>
  <c r="F14" i="3"/>
  <c r="B14" i="3"/>
  <c r="K15" i="3"/>
  <c r="F15" i="3"/>
  <c r="G15" i="3"/>
  <c r="B15" i="3"/>
  <c r="K16" i="3"/>
  <c r="B16" i="3"/>
  <c r="F16" i="3"/>
  <c r="G16" i="3"/>
  <c r="K17" i="3"/>
  <c r="G17" i="3"/>
  <c r="B17" i="3"/>
  <c r="F17" i="3"/>
  <c r="K18" i="3"/>
  <c r="F18" i="3"/>
  <c r="G18" i="3"/>
  <c r="B18" i="3"/>
  <c r="G19" i="3"/>
  <c r="B19" i="3"/>
  <c r="F19" i="3"/>
  <c r="K19" i="3"/>
  <c r="G20" i="3"/>
  <c r="B20" i="3"/>
  <c r="F20" i="3"/>
  <c r="K20" i="3"/>
  <c r="G21" i="3"/>
  <c r="F21" i="3"/>
  <c r="B21" i="3"/>
  <c r="K21" i="3"/>
  <c r="F22" i="3"/>
  <c r="K22" i="3"/>
  <c r="B22" i="3"/>
  <c r="G22" i="3"/>
  <c r="K23" i="3"/>
  <c r="B23" i="3"/>
  <c r="F23" i="3"/>
  <c r="G23" i="3"/>
  <c r="K24" i="3"/>
  <c r="B24" i="3"/>
  <c r="F24" i="3"/>
  <c r="G24" i="3"/>
  <c r="K25" i="3"/>
  <c r="B25" i="3"/>
  <c r="G25" i="3"/>
  <c r="F25" i="3"/>
  <c r="K26" i="3"/>
  <c r="F26" i="3"/>
  <c r="B26" i="3"/>
  <c r="G26" i="3"/>
  <c r="K27" i="3"/>
  <c r="B27" i="3"/>
  <c r="G27" i="3"/>
  <c r="F27" i="3"/>
  <c r="K28" i="3"/>
  <c r="F28" i="3"/>
  <c r="B28" i="3"/>
  <c r="G28" i="3"/>
  <c r="K29" i="3"/>
  <c r="F29" i="3"/>
  <c r="B29" i="3"/>
  <c r="G29" i="3"/>
  <c r="K30" i="3"/>
  <c r="B30" i="3"/>
  <c r="F30" i="3"/>
  <c r="G30" i="3"/>
  <c r="K31" i="3"/>
  <c r="F31" i="3"/>
  <c r="G31" i="3"/>
  <c r="B31" i="3"/>
  <c r="K32" i="3"/>
  <c r="G32" i="3"/>
  <c r="F32" i="3"/>
  <c r="B32" i="3"/>
  <c r="K33" i="3"/>
  <c r="F33" i="3"/>
  <c r="G33" i="3"/>
  <c r="B33" i="3"/>
  <c r="B34" i="3"/>
  <c r="G34" i="3"/>
  <c r="K34" i="3"/>
  <c r="F34" i="3"/>
  <c r="B35" i="3"/>
  <c r="K35" i="3"/>
  <c r="G35" i="3"/>
  <c r="F35" i="3"/>
  <c r="B36" i="3"/>
  <c r="F36" i="3"/>
  <c r="G36" i="3"/>
  <c r="K36" i="3"/>
  <c r="F37" i="3"/>
  <c r="G37" i="3"/>
  <c r="B37" i="3"/>
  <c r="K37" i="3"/>
  <c r="F38" i="3"/>
  <c r="B38" i="3"/>
  <c r="G38" i="3"/>
  <c r="K38" i="3"/>
  <c r="K39" i="3"/>
  <c r="F39" i="3"/>
  <c r="G39" i="3"/>
  <c r="B39" i="3"/>
  <c r="B40" i="3"/>
  <c r="F40" i="3"/>
  <c r="K40" i="3"/>
  <c r="G40" i="3"/>
  <c r="K41" i="3"/>
  <c r="F41" i="3"/>
  <c r="G41" i="3"/>
  <c r="B41" i="3"/>
  <c r="B42" i="3"/>
  <c r="F42" i="3"/>
  <c r="K42" i="3"/>
  <c r="G42" i="3"/>
  <c r="B43" i="3"/>
  <c r="F43" i="3"/>
  <c r="K43" i="3"/>
  <c r="G43" i="3"/>
  <c r="B44" i="3"/>
  <c r="F44" i="3"/>
  <c r="K44" i="3"/>
  <c r="G44" i="3"/>
  <c r="F45" i="3"/>
  <c r="K45" i="3"/>
  <c r="G45" i="3"/>
  <c r="B45" i="3"/>
  <c r="F46" i="3"/>
  <c r="B46" i="3"/>
  <c r="K46" i="3"/>
  <c r="G46" i="3"/>
  <c r="F47" i="3"/>
  <c r="K47" i="3"/>
  <c r="B47" i="3"/>
  <c r="G47" i="3"/>
  <c r="K48" i="3"/>
  <c r="B48" i="3"/>
  <c r="F48" i="3"/>
  <c r="G48" i="3"/>
  <c r="K49" i="3"/>
  <c r="G49" i="3"/>
  <c r="B49" i="3"/>
  <c r="F49" i="3"/>
  <c r="K50" i="3"/>
  <c r="B50" i="3"/>
  <c r="G50" i="3"/>
  <c r="F50" i="3"/>
  <c r="K51" i="3"/>
  <c r="B51" i="3"/>
  <c r="F51" i="3"/>
  <c r="G51" i="3"/>
  <c r="K52" i="3"/>
  <c r="B52" i="3"/>
  <c r="G52" i="3"/>
  <c r="F52" i="3"/>
  <c r="K53" i="3"/>
  <c r="G53" i="3"/>
  <c r="B53" i="3"/>
  <c r="F53" i="3"/>
  <c r="K54" i="3"/>
  <c r="F54" i="3"/>
  <c r="B54" i="3"/>
  <c r="G54" i="3"/>
  <c r="K55" i="3"/>
  <c r="F55" i="3"/>
  <c r="G55" i="3"/>
  <c r="B55" i="3"/>
  <c r="K56" i="3"/>
  <c r="G56" i="3"/>
  <c r="B56" i="3"/>
  <c r="F56" i="3"/>
  <c r="B57" i="3"/>
  <c r="F57" i="3"/>
  <c r="K57" i="3"/>
  <c r="G57" i="3"/>
  <c r="F58" i="3"/>
  <c r="B58" i="3"/>
  <c r="K58" i="3"/>
  <c r="G58" i="3"/>
  <c r="G59" i="3"/>
  <c r="B59" i="3"/>
  <c r="K59" i="3"/>
  <c r="F59" i="3"/>
  <c r="K60" i="3"/>
  <c r="B60" i="3"/>
  <c r="G60" i="3"/>
  <c r="F60" i="3"/>
  <c r="K61" i="3"/>
  <c r="F61" i="3"/>
  <c r="B61" i="3"/>
  <c r="G61" i="3"/>
  <c r="G62" i="3"/>
  <c r="B62" i="3"/>
  <c r="K62" i="3"/>
  <c r="F62" i="3"/>
  <c r="K63" i="3"/>
  <c r="B63" i="3"/>
  <c r="G63" i="3"/>
  <c r="F63" i="3"/>
  <c r="B64" i="3"/>
  <c r="K64" i="3"/>
  <c r="G64" i="3"/>
  <c r="F64" i="3"/>
  <c r="G65" i="3"/>
  <c r="K65" i="3"/>
  <c r="B65" i="3"/>
  <c r="F65" i="3"/>
  <c r="B66" i="3"/>
  <c r="G66" i="3"/>
  <c r="F66" i="3"/>
  <c r="K66" i="3"/>
  <c r="B67" i="3"/>
  <c r="G67" i="3"/>
  <c r="F67" i="3"/>
  <c r="K67" i="3"/>
  <c r="G68" i="3"/>
  <c r="B68" i="3"/>
  <c r="K68" i="3"/>
  <c r="F68" i="3"/>
  <c r="K69" i="3"/>
  <c r="F69" i="3"/>
  <c r="G69" i="3"/>
  <c r="B69" i="3"/>
  <c r="G70" i="3"/>
  <c r="F70" i="3"/>
  <c r="B70" i="3"/>
  <c r="K70" i="3"/>
  <c r="K71" i="3"/>
  <c r="B71" i="3"/>
  <c r="G71" i="3"/>
  <c r="F71" i="3"/>
  <c r="K72" i="3"/>
  <c r="B72" i="3"/>
  <c r="F72" i="3"/>
  <c r="G72" i="3"/>
  <c r="G73" i="3"/>
  <c r="K73" i="3"/>
  <c r="B73" i="3"/>
  <c r="F73" i="3"/>
  <c r="G74" i="3"/>
  <c r="K74" i="3"/>
  <c r="B74" i="3"/>
  <c r="F74" i="3"/>
  <c r="G75" i="3"/>
  <c r="F75" i="3"/>
  <c r="K75" i="3"/>
  <c r="B75" i="3"/>
  <c r="G76" i="3"/>
  <c r="B76" i="3"/>
  <c r="K76" i="3"/>
  <c r="F76" i="3"/>
  <c r="G77" i="3"/>
  <c r="F77" i="3"/>
  <c r="K77" i="3"/>
  <c r="B77" i="3"/>
  <c r="G78" i="3"/>
  <c r="B78" i="3"/>
  <c r="K78" i="3"/>
  <c r="F78" i="3"/>
  <c r="G79" i="3"/>
  <c r="F79" i="3"/>
  <c r="K79" i="3"/>
  <c r="B79" i="3"/>
  <c r="G80" i="3"/>
  <c r="B80" i="3"/>
  <c r="F80" i="3"/>
  <c r="K80" i="3"/>
  <c r="B81" i="3"/>
  <c r="F81" i="3"/>
  <c r="K81" i="3"/>
  <c r="G81" i="3"/>
  <c r="K82" i="3"/>
  <c r="B82" i="3"/>
  <c r="G82" i="3"/>
  <c r="F82" i="3"/>
  <c r="K83" i="3"/>
  <c r="F83" i="3"/>
  <c r="B83" i="3"/>
  <c r="G83" i="3"/>
  <c r="K84" i="3"/>
  <c r="F84" i="3"/>
  <c r="G84" i="3"/>
  <c r="B84" i="3"/>
  <c r="K85" i="3"/>
  <c r="F85" i="3"/>
  <c r="B85" i="3"/>
  <c r="G85" i="3"/>
  <c r="K86" i="3"/>
  <c r="F86" i="3"/>
  <c r="G86" i="3"/>
  <c r="B86" i="3"/>
  <c r="K87" i="3"/>
  <c r="G87" i="3"/>
  <c r="F87" i="3"/>
  <c r="B87" i="3"/>
  <c r="K88" i="3"/>
  <c r="B88" i="3"/>
  <c r="G88" i="3"/>
  <c r="F88" i="3"/>
  <c r="K89" i="3"/>
  <c r="G89" i="3"/>
  <c r="B89" i="3"/>
  <c r="F89" i="3"/>
  <c r="K90" i="3"/>
  <c r="G90" i="3"/>
  <c r="B90" i="3"/>
  <c r="F90" i="3"/>
  <c r="K91" i="3"/>
  <c r="F91" i="3"/>
  <c r="B91" i="3"/>
  <c r="G91" i="3"/>
  <c r="K92" i="3"/>
  <c r="F92" i="3"/>
  <c r="B92" i="3"/>
  <c r="G92" i="3"/>
  <c r="K93" i="3"/>
  <c r="B93" i="3"/>
  <c r="G93" i="3"/>
  <c r="F93" i="3"/>
  <c r="K94" i="3"/>
  <c r="B94" i="3"/>
  <c r="G94" i="3"/>
  <c r="F94" i="3"/>
  <c r="K95" i="3"/>
  <c r="B95" i="3"/>
  <c r="G95" i="3"/>
  <c r="F95" i="3"/>
  <c r="K96" i="3"/>
  <c r="F96" i="3"/>
  <c r="B96" i="3"/>
  <c r="G96" i="3"/>
  <c r="K97" i="3"/>
  <c r="G97" i="3"/>
  <c r="F97" i="3"/>
  <c r="B97" i="3"/>
  <c r="K98" i="3"/>
  <c r="F98" i="3"/>
  <c r="G98" i="3"/>
  <c r="B98" i="3"/>
  <c r="K99" i="3"/>
  <c r="F99" i="3"/>
  <c r="B99" i="3"/>
  <c r="G99" i="3"/>
  <c r="K100" i="3"/>
  <c r="F100" i="3"/>
  <c r="G100" i="3"/>
  <c r="B100" i="3"/>
  <c r="K101" i="3"/>
  <c r="G101" i="3"/>
  <c r="B101" i="3"/>
  <c r="F101" i="3"/>
  <c r="K102" i="3"/>
  <c r="F102" i="3"/>
  <c r="B102" i="3"/>
  <c r="G102" i="3"/>
  <c r="K103" i="3"/>
  <c r="F103" i="3"/>
  <c r="B103" i="3"/>
  <c r="G103" i="3"/>
  <c r="K104" i="3"/>
  <c r="F104" i="3"/>
  <c r="G104" i="3"/>
  <c r="B104" i="3"/>
  <c r="K105" i="3"/>
  <c r="B105" i="3"/>
  <c r="G105" i="3"/>
  <c r="F105" i="3"/>
  <c r="K106" i="3"/>
  <c r="G106" i="3"/>
  <c r="B106" i="3"/>
  <c r="F106" i="3"/>
  <c r="K107" i="3"/>
  <c r="B107" i="3"/>
  <c r="F107" i="3"/>
  <c r="G107" i="3"/>
  <c r="G108" i="3"/>
  <c r="F108" i="3"/>
  <c r="K108" i="3"/>
  <c r="B108" i="3"/>
  <c r="G109" i="3"/>
  <c r="B109" i="3"/>
  <c r="K109" i="3"/>
  <c r="F109" i="3"/>
  <c r="B110" i="3"/>
  <c r="G110" i="3"/>
  <c r="K110" i="3"/>
  <c r="F110" i="3"/>
  <c r="F111" i="3"/>
  <c r="G111" i="3"/>
  <c r="K111" i="3"/>
  <c r="B111" i="3"/>
  <c r="F112" i="3"/>
  <c r="G112" i="3"/>
  <c r="K112" i="3"/>
  <c r="B112" i="3"/>
  <c r="B113" i="3"/>
  <c r="F113" i="3"/>
  <c r="G113" i="3"/>
  <c r="K113" i="3"/>
  <c r="B114" i="3"/>
  <c r="F114" i="3"/>
  <c r="K114" i="3"/>
  <c r="G114" i="3"/>
  <c r="G115" i="3"/>
  <c r="F115" i="3"/>
  <c r="B115" i="3"/>
  <c r="K115" i="3"/>
  <c r="G116" i="3"/>
  <c r="K116" i="3"/>
  <c r="B116" i="3"/>
  <c r="F116" i="3"/>
  <c r="G117" i="3"/>
  <c r="B117" i="3"/>
  <c r="F117" i="3"/>
  <c r="K117" i="3"/>
  <c r="B118" i="3"/>
  <c r="F118" i="3"/>
  <c r="K118" i="3"/>
  <c r="G118" i="3"/>
  <c r="K119" i="3"/>
  <c r="F119" i="3"/>
  <c r="G119" i="3"/>
  <c r="B119" i="3"/>
  <c r="F120" i="3"/>
  <c r="G120" i="3"/>
  <c r="K120" i="3"/>
  <c r="B120" i="3"/>
  <c r="F121" i="3"/>
  <c r="G121" i="3"/>
  <c r="B121" i="3"/>
  <c r="K121" i="3"/>
  <c r="B122" i="3"/>
  <c r="F122" i="3"/>
  <c r="G122" i="3"/>
  <c r="K122" i="3"/>
  <c r="F123" i="3"/>
  <c r="B123" i="3"/>
  <c r="G123" i="3"/>
  <c r="K123" i="3"/>
  <c r="K124" i="3"/>
  <c r="F124" i="3"/>
  <c r="G124" i="3"/>
  <c r="B124" i="3"/>
  <c r="F125" i="3"/>
  <c r="B125" i="3"/>
  <c r="K125" i="3"/>
  <c r="G125" i="3"/>
  <c r="K126" i="3"/>
  <c r="G126" i="3"/>
  <c r="B126" i="3"/>
  <c r="F126" i="3"/>
  <c r="G127" i="3"/>
  <c r="B127" i="3"/>
  <c r="K127" i="3"/>
  <c r="F127" i="3"/>
  <c r="G128" i="3"/>
  <c r="K128" i="3"/>
  <c r="B128" i="3"/>
  <c r="F128" i="3"/>
  <c r="K129" i="3"/>
  <c r="B129" i="3"/>
  <c r="F129" i="3"/>
  <c r="G129" i="3"/>
  <c r="B130" i="3"/>
  <c r="F130" i="3"/>
  <c r="K130" i="3"/>
  <c r="G130" i="3"/>
  <c r="G131" i="3"/>
  <c r="K131" i="3"/>
  <c r="F131" i="3"/>
  <c r="B131" i="3"/>
  <c r="G132" i="3"/>
  <c r="K132" i="3"/>
  <c r="B132" i="3"/>
  <c r="F132" i="3"/>
  <c r="B133" i="3"/>
  <c r="K133" i="3"/>
  <c r="G133" i="3"/>
  <c r="F133" i="3"/>
  <c r="B134" i="3"/>
  <c r="G134" i="3"/>
  <c r="F134" i="3"/>
  <c r="K134" i="3"/>
  <c r="G135" i="3"/>
  <c r="B135" i="3"/>
  <c r="F135" i="3"/>
  <c r="K135" i="3"/>
  <c r="G136" i="3"/>
  <c r="K136" i="3"/>
  <c r="F136" i="3"/>
  <c r="B136" i="3"/>
  <c r="G137" i="3"/>
  <c r="K137" i="3"/>
  <c r="F137" i="3"/>
  <c r="B137" i="3"/>
  <c r="K138" i="3"/>
  <c r="G138" i="3"/>
  <c r="F138" i="3"/>
  <c r="B138" i="3"/>
  <c r="G139" i="3"/>
  <c r="F139" i="3"/>
  <c r="B139" i="3"/>
  <c r="K139" i="3"/>
  <c r="F140" i="3"/>
  <c r="K140" i="3"/>
  <c r="B140" i="3"/>
  <c r="G140" i="3"/>
  <c r="F141" i="3"/>
  <c r="K141" i="3"/>
  <c r="B141" i="3"/>
  <c r="G141" i="3"/>
  <c r="K142" i="3"/>
  <c r="F142" i="3"/>
  <c r="B142" i="3"/>
  <c r="G142" i="3"/>
  <c r="G143" i="3"/>
  <c r="F143" i="3"/>
  <c r="B143" i="3"/>
  <c r="K143" i="3"/>
  <c r="B144" i="3"/>
  <c r="K144" i="3"/>
  <c r="G144" i="3"/>
  <c r="F144" i="3"/>
  <c r="K145" i="3"/>
  <c r="B145" i="3"/>
  <c r="F145" i="3"/>
  <c r="G145" i="3"/>
  <c r="G146" i="3"/>
  <c r="K146" i="3"/>
  <c r="B146" i="3"/>
  <c r="F146" i="3"/>
  <c r="K147" i="3"/>
  <c r="F147" i="3"/>
  <c r="G147" i="3"/>
  <c r="B147" i="3"/>
  <c r="K148" i="3"/>
  <c r="B148" i="3"/>
  <c r="F148" i="3"/>
  <c r="G148" i="3"/>
  <c r="K149" i="3"/>
  <c r="F149" i="3"/>
  <c r="B149" i="3"/>
  <c r="G149" i="3"/>
  <c r="F150" i="3"/>
  <c r="K150" i="3"/>
  <c r="G150" i="3"/>
  <c r="B150" i="3"/>
  <c r="G151" i="3"/>
  <c r="B151" i="3"/>
  <c r="K151" i="3"/>
  <c r="F151" i="3"/>
  <c r="G152" i="3"/>
  <c r="K152" i="3"/>
  <c r="B152" i="3"/>
  <c r="F152" i="3"/>
  <c r="G153" i="3"/>
  <c r="K153" i="3"/>
  <c r="B153" i="3"/>
  <c r="F153" i="3"/>
  <c r="B154" i="3"/>
  <c r="G154" i="3"/>
  <c r="F154" i="3"/>
  <c r="K154" i="3"/>
  <c r="F155" i="3"/>
  <c r="B155" i="3"/>
  <c r="K155" i="3"/>
  <c r="G155" i="3"/>
  <c r="B156" i="3"/>
  <c r="G156" i="3"/>
  <c r="K156" i="3"/>
  <c r="F156" i="3"/>
  <c r="G157" i="3"/>
  <c r="F157" i="3"/>
  <c r="B157" i="3"/>
  <c r="K157" i="3"/>
  <c r="K158" i="3"/>
  <c r="B158" i="3"/>
  <c r="G158" i="3"/>
  <c r="F158" i="3"/>
  <c r="G159" i="3"/>
  <c r="K159" i="3"/>
  <c r="B159" i="3"/>
  <c r="F159" i="3"/>
  <c r="F160" i="3"/>
  <c r="G160" i="3"/>
  <c r="B160" i="3"/>
  <c r="K160" i="3"/>
  <c r="B161" i="3"/>
  <c r="K161" i="3"/>
  <c r="F161" i="3"/>
  <c r="G161" i="3"/>
  <c r="K162" i="3"/>
  <c r="G162" i="3"/>
  <c r="F162" i="3"/>
  <c r="B162" i="3"/>
  <c r="B163" i="3"/>
  <c r="K163" i="3"/>
  <c r="G163" i="3"/>
  <c r="F163" i="3"/>
  <c r="K164" i="3"/>
  <c r="G164" i="3"/>
  <c r="B164" i="3"/>
  <c r="F164" i="3"/>
  <c r="F165" i="3"/>
  <c r="K165" i="3"/>
  <c r="B165" i="3"/>
  <c r="G165" i="3"/>
  <c r="F166" i="3"/>
  <c r="B166" i="3"/>
  <c r="G166" i="3"/>
  <c r="K166" i="3"/>
  <c r="F167" i="3"/>
  <c r="B167" i="3"/>
  <c r="G167" i="3"/>
  <c r="K167" i="3"/>
  <c r="G168" i="3"/>
  <c r="K168" i="3"/>
  <c r="F168" i="3"/>
  <c r="B168" i="3"/>
  <c r="G169" i="3"/>
  <c r="B169" i="3"/>
  <c r="F169" i="3"/>
  <c r="K169" i="3"/>
  <c r="G170" i="3"/>
  <c r="K170" i="3"/>
  <c r="F170" i="3"/>
  <c r="B170" i="3"/>
  <c r="G171" i="3"/>
  <c r="K171" i="3"/>
  <c r="F171" i="3"/>
  <c r="B171" i="3"/>
  <c r="B172" i="3"/>
  <c r="F172" i="3"/>
  <c r="K172" i="3"/>
  <c r="G172" i="3"/>
  <c r="K173" i="3"/>
  <c r="F173" i="3"/>
  <c r="B173" i="3"/>
  <c r="G173" i="3"/>
  <c r="F174" i="3"/>
  <c r="K174" i="3"/>
  <c r="B174" i="3"/>
  <c r="G174" i="3"/>
  <c r="B175" i="3"/>
  <c r="F175" i="3"/>
  <c r="K175" i="3"/>
  <c r="G175" i="3"/>
  <c r="K176" i="3"/>
  <c r="G176" i="3"/>
  <c r="B176" i="3"/>
  <c r="F176" i="3"/>
  <c r="G177" i="3"/>
  <c r="K177" i="3"/>
  <c r="F177" i="3"/>
  <c r="B177" i="3"/>
  <c r="B178" i="3"/>
  <c r="K178" i="3"/>
  <c r="G178" i="3"/>
  <c r="F178" i="3"/>
  <c r="B179" i="3"/>
  <c r="F179" i="3"/>
  <c r="K179" i="3"/>
  <c r="G179" i="3"/>
  <c r="B180" i="3"/>
  <c r="F180" i="3"/>
  <c r="G180" i="3"/>
  <c r="K180" i="3"/>
  <c r="B181" i="3"/>
  <c r="G181" i="3"/>
  <c r="F181" i="3"/>
  <c r="K181" i="3"/>
  <c r="B182" i="3"/>
  <c r="K182" i="3"/>
  <c r="F182" i="3"/>
  <c r="G182" i="3"/>
  <c r="B183" i="3"/>
  <c r="K183" i="3"/>
  <c r="F183" i="3"/>
  <c r="G183" i="3"/>
  <c r="K184" i="3"/>
  <c r="F184" i="3"/>
  <c r="G184" i="3"/>
  <c r="B184" i="3"/>
  <c r="B185" i="3"/>
  <c r="K185" i="3"/>
  <c r="F185" i="3"/>
  <c r="G185" i="3"/>
  <c r="B186" i="3"/>
  <c r="K186" i="3"/>
  <c r="F186" i="3"/>
  <c r="G186" i="3"/>
  <c r="F187" i="3"/>
  <c r="K187" i="3"/>
  <c r="G187" i="3"/>
  <c r="B187" i="3"/>
  <c r="B188" i="3"/>
  <c r="F188" i="3"/>
  <c r="G188" i="3"/>
  <c r="K188" i="3"/>
  <c r="G189" i="3"/>
  <c r="F189" i="3"/>
  <c r="K189" i="3"/>
  <c r="B189" i="3"/>
  <c r="K190" i="3"/>
  <c r="F190" i="3"/>
  <c r="G190" i="3"/>
  <c r="B190" i="3"/>
  <c r="K191" i="3"/>
  <c r="F191" i="3"/>
  <c r="B191" i="3"/>
  <c r="G191" i="3"/>
  <c r="K192" i="3"/>
  <c r="G192" i="3"/>
  <c r="F192" i="3"/>
  <c r="B192" i="3"/>
  <c r="G193" i="3"/>
  <c r="B193" i="3"/>
  <c r="F193" i="3"/>
  <c r="K193" i="3"/>
  <c r="B194" i="3"/>
  <c r="K194" i="3"/>
  <c r="G194" i="3"/>
  <c r="F194" i="3"/>
  <c r="G195" i="3"/>
  <c r="K195" i="3"/>
  <c r="B195" i="3"/>
  <c r="F195" i="3"/>
  <c r="G196" i="3"/>
  <c r="B196" i="3"/>
  <c r="K196" i="3"/>
  <c r="F196" i="3"/>
  <c r="G197" i="3"/>
  <c r="B197" i="3"/>
  <c r="K197" i="3"/>
  <c r="F197" i="3"/>
  <c r="K198" i="3"/>
  <c r="B198" i="3"/>
  <c r="G198" i="3"/>
  <c r="F198" i="3"/>
  <c r="B199" i="3"/>
  <c r="F199" i="3"/>
  <c r="G199" i="3"/>
  <c r="K199" i="3"/>
  <c r="F200" i="3"/>
  <c r="B200" i="3"/>
  <c r="G200" i="3"/>
  <c r="K200" i="3"/>
  <c r="G201" i="3"/>
  <c r="F201" i="3"/>
  <c r="B201" i="3"/>
  <c r="K201" i="3"/>
  <c r="B202" i="3"/>
  <c r="F202" i="3"/>
  <c r="G202" i="3"/>
  <c r="K202" i="3"/>
  <c r="B203" i="3"/>
  <c r="F203" i="3"/>
  <c r="G203" i="3"/>
  <c r="K203" i="3"/>
  <c r="G204" i="3"/>
  <c r="K204" i="3"/>
  <c r="B204" i="3"/>
  <c r="F204" i="3"/>
  <c r="K205" i="3"/>
  <c r="B205" i="3"/>
  <c r="G205" i="3"/>
  <c r="F205" i="3"/>
  <c r="K206" i="3"/>
  <c r="G206" i="3"/>
  <c r="B206" i="3"/>
  <c r="F206" i="3"/>
  <c r="K207" i="3"/>
  <c r="G207" i="3"/>
  <c r="B207" i="3"/>
  <c r="F207" i="3"/>
  <c r="K208" i="3"/>
  <c r="F208" i="3"/>
  <c r="B208" i="3"/>
  <c r="G208" i="3"/>
  <c r="B209" i="3"/>
  <c r="F209" i="3"/>
  <c r="K209" i="3"/>
  <c r="G209" i="3"/>
  <c r="F210" i="3"/>
  <c r="B210" i="3"/>
  <c r="K210" i="3"/>
  <c r="G210" i="3"/>
  <c r="G211" i="3"/>
  <c r="B211" i="3"/>
  <c r="K211" i="3"/>
  <c r="F211" i="3"/>
  <c r="B212" i="3"/>
  <c r="K212" i="3"/>
  <c r="G212" i="3"/>
  <c r="F212" i="3"/>
  <c r="B213" i="3"/>
  <c r="G213" i="3"/>
  <c r="K213" i="3"/>
  <c r="F213" i="3"/>
  <c r="K214" i="3"/>
  <c r="G214" i="3"/>
  <c r="F214" i="3"/>
  <c r="B214" i="3"/>
  <c r="G215" i="3"/>
  <c r="F215" i="3"/>
  <c r="K215" i="3"/>
  <c r="B215" i="3"/>
  <c r="G216" i="3"/>
  <c r="F216" i="3"/>
  <c r="K216" i="3"/>
  <c r="B216" i="3"/>
  <c r="G217" i="3"/>
  <c r="B217" i="3"/>
  <c r="F217" i="3"/>
  <c r="K217" i="3"/>
  <c r="G218" i="3"/>
  <c r="K218" i="3"/>
  <c r="B218" i="3"/>
  <c r="F218" i="3"/>
  <c r="K219" i="3"/>
  <c r="B219" i="3"/>
  <c r="F219" i="3"/>
  <c r="G219" i="3"/>
  <c r="K220" i="3"/>
  <c r="G220" i="3"/>
  <c r="B220" i="3"/>
  <c r="F220" i="3"/>
  <c r="K221" i="3"/>
  <c r="F221" i="3"/>
  <c r="G221" i="3"/>
  <c r="B221" i="3"/>
  <c r="K222" i="3"/>
  <c r="F222" i="3"/>
  <c r="G222" i="3"/>
  <c r="B222" i="3"/>
  <c r="K223" i="3"/>
  <c r="B223" i="3"/>
  <c r="F223" i="3"/>
  <c r="G223" i="3"/>
  <c r="G224" i="3"/>
  <c r="K224" i="3"/>
  <c r="B224" i="3"/>
  <c r="F224" i="3"/>
  <c r="G225" i="3"/>
  <c r="F225" i="3"/>
  <c r="K225" i="3"/>
  <c r="B225" i="3"/>
  <c r="K226" i="3"/>
  <c r="F226" i="3"/>
  <c r="B226" i="3"/>
  <c r="G226" i="3"/>
  <c r="F227" i="3"/>
  <c r="K227" i="3"/>
  <c r="B227" i="3"/>
  <c r="G227" i="3"/>
  <c r="G228" i="3"/>
  <c r="K228" i="3"/>
  <c r="F228" i="3"/>
  <c r="B228" i="3"/>
  <c r="B229" i="3"/>
  <c r="G229" i="3"/>
  <c r="K229" i="3"/>
  <c r="F229" i="3"/>
  <c r="G230" i="3"/>
  <c r="B230" i="3"/>
  <c r="F230" i="3"/>
  <c r="K230" i="3"/>
  <c r="B231" i="3"/>
  <c r="G231" i="3"/>
  <c r="F231" i="3"/>
  <c r="K231" i="3"/>
  <c r="B232" i="3"/>
  <c r="K232" i="3"/>
  <c r="F232" i="3"/>
  <c r="G232" i="3"/>
  <c r="G233" i="3"/>
  <c r="F233" i="3"/>
  <c r="K233" i="3"/>
  <c r="B233" i="3"/>
  <c r="G234" i="3"/>
  <c r="K234" i="3"/>
  <c r="F234" i="3"/>
  <c r="B234" i="3"/>
  <c r="B235" i="3"/>
  <c r="K235" i="3"/>
  <c r="F235" i="3"/>
  <c r="G235" i="3"/>
  <c r="G236" i="3"/>
  <c r="B236" i="3"/>
  <c r="K236" i="3"/>
  <c r="F236" i="3"/>
  <c r="K237" i="3"/>
  <c r="F237" i="3"/>
  <c r="B237" i="3"/>
  <c r="G237" i="3"/>
  <c r="F238" i="3"/>
  <c r="G238" i="3"/>
  <c r="B238" i="3"/>
  <c r="K238" i="3"/>
  <c r="F239" i="3"/>
  <c r="K239" i="3"/>
  <c r="B239" i="3"/>
  <c r="G239" i="3"/>
  <c r="B240" i="3"/>
  <c r="F240" i="3"/>
  <c r="G240" i="3"/>
  <c r="K240" i="3"/>
  <c r="F241" i="3"/>
  <c r="K241" i="3"/>
  <c r="G241" i="3"/>
  <c r="B241" i="3"/>
  <c r="G242" i="3"/>
  <c r="K242" i="3"/>
  <c r="F242" i="3"/>
  <c r="B242" i="3"/>
  <c r="G243" i="3"/>
  <c r="K243" i="3"/>
  <c r="B243" i="3"/>
  <c r="F243" i="3"/>
  <c r="G244" i="3"/>
  <c r="F244" i="3"/>
  <c r="B244" i="3"/>
  <c r="K244" i="3"/>
  <c r="G245" i="3"/>
  <c r="F245" i="3"/>
  <c r="B245" i="3"/>
  <c r="K245" i="3"/>
  <c r="F246" i="3"/>
  <c r="G246" i="3"/>
  <c r="K246" i="3"/>
  <c r="B246" i="3"/>
  <c r="K247" i="3"/>
  <c r="G247" i="3"/>
  <c r="F247" i="3"/>
  <c r="B247" i="3"/>
  <c r="K248" i="3"/>
  <c r="B248" i="3"/>
  <c r="G248" i="3"/>
  <c r="F248" i="3"/>
  <c r="B249" i="3"/>
  <c r="F249" i="3"/>
  <c r="G249" i="3"/>
  <c r="K249" i="3"/>
  <c r="B250" i="3"/>
  <c r="G250" i="3"/>
  <c r="K250" i="3"/>
  <c r="F250" i="3"/>
  <c r="K251" i="3"/>
  <c r="G251" i="3"/>
  <c r="B251" i="3"/>
  <c r="F251" i="3"/>
  <c r="B252" i="3"/>
  <c r="K252" i="3"/>
  <c r="F252" i="3"/>
  <c r="G252" i="3"/>
  <c r="K253" i="3"/>
  <c r="B253" i="3"/>
  <c r="G253" i="3"/>
  <c r="F253" i="3"/>
  <c r="K254" i="3"/>
  <c r="F254" i="3"/>
  <c r="G254" i="3"/>
  <c r="B254" i="3"/>
  <c r="K255" i="3"/>
  <c r="G255" i="3"/>
  <c r="F255" i="3"/>
  <c r="B255" i="3"/>
  <c r="K256" i="3"/>
  <c r="B256" i="3"/>
  <c r="F256" i="3"/>
  <c r="G256" i="3"/>
  <c r="K257" i="3"/>
  <c r="B257" i="3"/>
  <c r="F257" i="3"/>
  <c r="G257" i="3"/>
  <c r="K258" i="3"/>
  <c r="B258" i="3"/>
  <c r="F258" i="3"/>
  <c r="G258" i="3"/>
  <c r="B259" i="3"/>
  <c r="G259" i="3"/>
  <c r="K259" i="3"/>
  <c r="F259" i="3"/>
  <c r="G260" i="3"/>
  <c r="F260" i="3"/>
  <c r="B260" i="3"/>
  <c r="K260" i="3"/>
  <c r="K261" i="3"/>
  <c r="G261" i="3"/>
  <c r="B261" i="3"/>
  <c r="F261" i="3"/>
  <c r="B262" i="3"/>
  <c r="F262" i="3"/>
  <c r="G262" i="3"/>
  <c r="K262" i="3"/>
  <c r="K263" i="3"/>
  <c r="B263" i="3"/>
  <c r="F263" i="3"/>
  <c r="G263" i="3"/>
  <c r="F264" i="3"/>
  <c r="K264" i="3"/>
  <c r="G264" i="3"/>
  <c r="B264" i="3"/>
  <c r="F265" i="3"/>
  <c r="K265" i="3"/>
  <c r="B265" i="3"/>
  <c r="G265" i="3"/>
  <c r="K266" i="3"/>
  <c r="B266" i="3"/>
  <c r="F266" i="3"/>
  <c r="G266" i="3"/>
  <c r="K267" i="3"/>
  <c r="B267" i="3"/>
  <c r="F267" i="3"/>
  <c r="G267" i="3"/>
  <c r="G268" i="3"/>
  <c r="K268" i="3"/>
  <c r="F268" i="3"/>
  <c r="B268" i="3"/>
  <c r="B269" i="3"/>
  <c r="F269" i="3"/>
  <c r="K269" i="3"/>
  <c r="G269" i="3"/>
  <c r="K270" i="3"/>
  <c r="B270" i="3"/>
  <c r="G270" i="3"/>
  <c r="F270" i="3"/>
  <c r="K271" i="3"/>
  <c r="G271" i="3"/>
  <c r="F271" i="3"/>
  <c r="B271" i="3"/>
  <c r="K272" i="3"/>
  <c r="B272" i="3"/>
  <c r="F272" i="3"/>
  <c r="G272" i="3"/>
  <c r="K273" i="3"/>
  <c r="G273" i="3"/>
  <c r="B273" i="3"/>
  <c r="F273" i="3"/>
  <c r="K274" i="3"/>
  <c r="F274" i="3"/>
  <c r="G274" i="3"/>
  <c r="B274" i="3"/>
  <c r="K275" i="3"/>
  <c r="B275" i="3"/>
  <c r="F275" i="3"/>
  <c r="G275" i="3"/>
  <c r="K276" i="3"/>
  <c r="F276" i="3"/>
  <c r="G276" i="3"/>
  <c r="B276" i="3"/>
  <c r="K277" i="3"/>
  <c r="G277" i="3"/>
  <c r="B277" i="3"/>
  <c r="F277" i="3"/>
  <c r="K278" i="3"/>
  <c r="F278" i="3"/>
  <c r="B278" i="3"/>
  <c r="G278" i="3"/>
  <c r="K279" i="3"/>
  <c r="B279" i="3"/>
  <c r="G279" i="3"/>
  <c r="F279" i="3"/>
  <c r="K280" i="3"/>
  <c r="B280" i="3"/>
  <c r="F280" i="3"/>
  <c r="G280" i="3"/>
  <c r="K281" i="3"/>
  <c r="F281" i="3"/>
  <c r="B281" i="3"/>
  <c r="G281" i="3"/>
  <c r="K282" i="3"/>
  <c r="B282" i="3"/>
  <c r="F282" i="3"/>
  <c r="G282" i="3"/>
  <c r="K283" i="3"/>
  <c r="F283" i="3"/>
  <c r="G283" i="3"/>
  <c r="B283" i="3"/>
  <c r="K284" i="3"/>
  <c r="F284" i="3"/>
  <c r="G284" i="3"/>
  <c r="B284" i="3"/>
  <c r="K285" i="3"/>
  <c r="F285" i="3"/>
  <c r="B285" i="3"/>
  <c r="G285" i="3"/>
  <c r="F286" i="3"/>
  <c r="G286" i="3"/>
  <c r="B286" i="3"/>
  <c r="K286" i="3"/>
  <c r="G287" i="3"/>
  <c r="B287" i="3"/>
  <c r="F287" i="3"/>
  <c r="K287" i="3"/>
  <c r="K288" i="3"/>
  <c r="G288" i="3"/>
  <c r="B288" i="3"/>
  <c r="F288" i="3"/>
  <c r="K289" i="3"/>
  <c r="F289" i="3"/>
  <c r="B289" i="3"/>
  <c r="G289" i="3"/>
  <c r="K290" i="3"/>
  <c r="B290" i="3"/>
  <c r="F290" i="3"/>
  <c r="G290" i="3"/>
  <c r="K291" i="3"/>
  <c r="F291" i="3"/>
  <c r="G291" i="3"/>
  <c r="B291" i="3"/>
  <c r="K292" i="3"/>
  <c r="G292" i="3"/>
  <c r="F292" i="3"/>
  <c r="B292" i="3"/>
  <c r="K293" i="3"/>
  <c r="G293" i="3"/>
  <c r="B293" i="3"/>
  <c r="F293" i="3"/>
  <c r="K294" i="3"/>
  <c r="B294" i="3"/>
  <c r="F294" i="3"/>
  <c r="G294" i="3"/>
  <c r="K295" i="3"/>
  <c r="G295" i="3"/>
  <c r="B295" i="3"/>
  <c r="F295" i="3"/>
  <c r="K296" i="3"/>
  <c r="G296" i="3"/>
  <c r="F296" i="3"/>
  <c r="B296" i="3"/>
  <c r="G297" i="3"/>
  <c r="K297" i="3"/>
  <c r="B297" i="3"/>
  <c r="F297" i="3"/>
  <c r="B298" i="3"/>
  <c r="K298" i="3"/>
  <c r="G298" i="3"/>
  <c r="F298" i="3"/>
  <c r="K299" i="3"/>
  <c r="G299" i="3"/>
  <c r="F299" i="3"/>
  <c r="B299" i="3"/>
  <c r="B300" i="3"/>
  <c r="K300" i="3"/>
  <c r="F300" i="3"/>
  <c r="G300" i="3"/>
  <c r="K301" i="3"/>
  <c r="G301" i="3"/>
  <c r="B301" i="3"/>
  <c r="F301" i="3"/>
  <c r="K302" i="3"/>
  <c r="B302" i="3"/>
  <c r="G302" i="3"/>
  <c r="F302" i="3"/>
  <c r="F303" i="3"/>
  <c r="G303" i="3"/>
  <c r="B303" i="3"/>
  <c r="K303" i="3"/>
  <c r="K304" i="3"/>
  <c r="F304" i="3"/>
  <c r="G304" i="3"/>
  <c r="B304" i="3"/>
  <c r="G305" i="3"/>
  <c r="K305" i="3"/>
  <c r="B305" i="3"/>
  <c r="F305" i="3"/>
  <c r="K306" i="3"/>
  <c r="F306" i="3"/>
  <c r="B306" i="3"/>
  <c r="G306" i="3"/>
  <c r="B307" i="3"/>
  <c r="K307" i="3"/>
  <c r="F307" i="3"/>
  <c r="G307" i="3"/>
  <c r="F308" i="3"/>
  <c r="G308" i="3"/>
  <c r="B308" i="3"/>
  <c r="K308" i="3"/>
  <c r="K309" i="3"/>
  <c r="G309" i="3"/>
  <c r="B309" i="3"/>
  <c r="F309" i="3"/>
  <c r="K310" i="3"/>
  <c r="G310" i="3"/>
  <c r="F310" i="3"/>
  <c r="B310" i="3"/>
  <c r="K311" i="3"/>
  <c r="F311" i="3"/>
  <c r="G311" i="3"/>
  <c r="B311" i="3"/>
  <c r="K312" i="3"/>
  <c r="B312" i="3"/>
  <c r="F312" i="3"/>
  <c r="G312" i="3"/>
  <c r="K313" i="3"/>
  <c r="B313" i="3"/>
  <c r="G313" i="3"/>
  <c r="F313" i="3"/>
  <c r="K314" i="3"/>
  <c r="G314" i="3"/>
  <c r="B314" i="3"/>
  <c r="F314" i="3"/>
  <c r="K315" i="3"/>
  <c r="B315" i="3"/>
  <c r="F315" i="3"/>
  <c r="G315" i="3"/>
  <c r="G316" i="3"/>
  <c r="F316" i="3"/>
  <c r="K316" i="3"/>
  <c r="B316" i="3"/>
  <c r="F317" i="3"/>
  <c r="K317" i="3"/>
  <c r="G317" i="3"/>
  <c r="B317" i="3"/>
  <c r="G318" i="3"/>
  <c r="F318" i="3"/>
  <c r="K318" i="3"/>
  <c r="B318" i="3"/>
  <c r="B319" i="3"/>
  <c r="G319" i="3"/>
  <c r="F319" i="3"/>
  <c r="K319" i="3"/>
  <c r="K320" i="3"/>
  <c r="G320" i="3"/>
  <c r="F320" i="3"/>
  <c r="B320" i="3"/>
  <c r="G321" i="3"/>
  <c r="F321" i="3"/>
  <c r="B321" i="3"/>
  <c r="K321" i="3"/>
  <c r="G322" i="3"/>
  <c r="F322" i="3"/>
  <c r="B322" i="3"/>
  <c r="K322" i="3"/>
  <c r="K323" i="3"/>
  <c r="B323" i="3"/>
  <c r="F323" i="3"/>
  <c r="G323" i="3"/>
  <c r="K324" i="3"/>
  <c r="B324" i="3"/>
  <c r="G324" i="3"/>
  <c r="F324" i="3"/>
  <c r="K325" i="3"/>
  <c r="G325" i="3"/>
  <c r="B325" i="3"/>
  <c r="F325" i="3"/>
  <c r="K326" i="3"/>
  <c r="G326" i="3"/>
  <c r="B326" i="3"/>
  <c r="F326" i="3"/>
  <c r="K327" i="3"/>
  <c r="G327" i="3"/>
  <c r="B327" i="3"/>
  <c r="F327" i="3"/>
  <c r="K328" i="3"/>
  <c r="F328" i="3"/>
  <c r="G328" i="3"/>
  <c r="B328" i="3"/>
  <c r="K329" i="3"/>
  <c r="F329" i="3"/>
  <c r="G329" i="3"/>
  <c r="B329" i="3"/>
  <c r="B330" i="3"/>
  <c r="K330" i="3"/>
  <c r="F330" i="3"/>
  <c r="G330" i="3"/>
  <c r="K331" i="3"/>
  <c r="B331" i="3"/>
  <c r="G331" i="3"/>
  <c r="F331" i="3"/>
  <c r="K332" i="3"/>
  <c r="B332" i="3"/>
  <c r="G332" i="3"/>
  <c r="F332" i="3"/>
  <c r="G333" i="3"/>
  <c r="F333" i="3"/>
  <c r="B333" i="3"/>
  <c r="K333" i="3"/>
  <c r="B334" i="3"/>
  <c r="G334" i="3"/>
  <c r="K334" i="3"/>
  <c r="F334" i="3"/>
  <c r="B335" i="3"/>
  <c r="G335" i="3"/>
  <c r="K335" i="3"/>
  <c r="F335" i="3"/>
  <c r="K336" i="3"/>
  <c r="B336" i="3"/>
  <c r="F336" i="3"/>
  <c r="G336" i="3"/>
  <c r="B337" i="3"/>
  <c r="K337" i="3"/>
  <c r="F337" i="3"/>
  <c r="G337" i="3"/>
  <c r="K338" i="3"/>
  <c r="B338" i="3"/>
  <c r="F338" i="3"/>
  <c r="G338" i="3"/>
  <c r="K339" i="3"/>
  <c r="B339" i="3"/>
  <c r="F339" i="3"/>
  <c r="G339" i="3"/>
  <c r="F340" i="3"/>
  <c r="B340" i="3"/>
  <c r="G340" i="3"/>
  <c r="K340" i="3"/>
  <c r="B341" i="3"/>
  <c r="F341" i="3"/>
  <c r="G341" i="3"/>
  <c r="K341" i="3"/>
  <c r="G342" i="3"/>
  <c r="K342" i="3"/>
  <c r="F342" i="3"/>
  <c r="B342" i="3"/>
  <c r="G343" i="3"/>
  <c r="B343" i="3"/>
  <c r="K343" i="3"/>
  <c r="F343" i="3"/>
  <c r="F344" i="3"/>
  <c r="K344" i="3"/>
  <c r="B344" i="3"/>
  <c r="G344" i="3"/>
  <c r="G345" i="3"/>
  <c r="K345" i="3"/>
  <c r="B345" i="3"/>
  <c r="F345" i="3"/>
  <c r="F346" i="3"/>
  <c r="B346" i="3"/>
  <c r="G346" i="3"/>
  <c r="K346" i="3"/>
  <c r="K347" i="3"/>
  <c r="G347" i="3"/>
  <c r="F347" i="3"/>
  <c r="B347" i="3"/>
  <c r="K348" i="3"/>
  <c r="F348" i="3"/>
  <c r="G348" i="3"/>
  <c r="B348" i="3"/>
  <c r="F349" i="3"/>
  <c r="G349" i="3"/>
  <c r="K349" i="3"/>
  <c r="B349" i="3"/>
  <c r="K350" i="3"/>
  <c r="F350" i="3"/>
  <c r="G350" i="3"/>
  <c r="B350" i="3"/>
  <c r="B351" i="3"/>
  <c r="F351" i="3"/>
  <c r="K351" i="3"/>
  <c r="G351" i="3"/>
  <c r="K352" i="3"/>
  <c r="B352" i="3"/>
  <c r="G352" i="3"/>
  <c r="F352" i="3"/>
  <c r="K353" i="3"/>
  <c r="B353" i="3"/>
  <c r="G353" i="3"/>
  <c r="F353" i="3"/>
  <c r="B354" i="3"/>
  <c r="F354" i="3"/>
  <c r="K354" i="3"/>
  <c r="G354" i="3"/>
  <c r="G355" i="3"/>
  <c r="B355" i="3"/>
  <c r="K355" i="3"/>
  <c r="F355" i="3"/>
  <c r="F356" i="3"/>
  <c r="B356" i="3"/>
  <c r="K356" i="3"/>
  <c r="G356" i="3"/>
  <c r="K357" i="3"/>
  <c r="B357" i="3"/>
  <c r="F357" i="3"/>
  <c r="G357" i="3"/>
  <c r="B358" i="3"/>
  <c r="F358" i="3"/>
  <c r="G358" i="3"/>
  <c r="K358" i="3"/>
  <c r="F359" i="3"/>
  <c r="B359" i="3"/>
  <c r="G359" i="3"/>
  <c r="K359" i="3"/>
  <c r="F360" i="3"/>
  <c r="B360" i="3"/>
  <c r="G360" i="3"/>
  <c r="K360" i="3"/>
  <c r="F361" i="3"/>
  <c r="G361" i="3"/>
  <c r="K361" i="3"/>
  <c r="B361" i="3"/>
  <c r="K362" i="3"/>
  <c r="F362" i="3"/>
  <c r="G362" i="3"/>
  <c r="B362" i="3"/>
  <c r="K363" i="3"/>
  <c r="G363" i="3"/>
  <c r="B363" i="3"/>
  <c r="F363" i="3"/>
  <c r="G364" i="3"/>
  <c r="B364" i="3"/>
  <c r="F364" i="3"/>
  <c r="K364" i="3"/>
  <c r="B365" i="3"/>
  <c r="G365" i="3"/>
  <c r="F365" i="3"/>
  <c r="K365" i="3"/>
  <c r="F366" i="3"/>
  <c r="B366" i="3"/>
  <c r="G366" i="3"/>
  <c r="K366" i="3"/>
  <c r="G367" i="3"/>
  <c r="F367" i="3"/>
  <c r="B367" i="3"/>
  <c r="K367" i="3"/>
  <c r="B368" i="3"/>
  <c r="G368" i="3"/>
  <c r="F368" i="3"/>
  <c r="K368" i="3"/>
  <c r="K369" i="3"/>
  <c r="G369" i="3"/>
  <c r="F369" i="3"/>
  <c r="B369" i="3"/>
  <c r="G370" i="3"/>
  <c r="F370" i="3"/>
  <c r="B370" i="3"/>
  <c r="K370" i="3"/>
  <c r="K371" i="3"/>
  <c r="B371" i="3"/>
  <c r="F371" i="3"/>
  <c r="G371" i="3"/>
  <c r="B372" i="3"/>
  <c r="K372" i="3"/>
  <c r="G372" i="3"/>
  <c r="F372" i="3"/>
  <c r="K373" i="3"/>
  <c r="B373" i="3"/>
  <c r="F373" i="3"/>
  <c r="G373" i="3"/>
  <c r="G374" i="3"/>
  <c r="B374" i="3"/>
  <c r="K374" i="3"/>
  <c r="F374" i="3"/>
  <c r="B375" i="3"/>
  <c r="K375" i="3"/>
  <c r="G375" i="3"/>
  <c r="F375" i="3"/>
  <c r="K376" i="3"/>
  <c r="B376" i="3"/>
  <c r="F376" i="3"/>
  <c r="G376" i="3"/>
  <c r="B377" i="3"/>
  <c r="G377" i="3"/>
  <c r="F377" i="3"/>
  <c r="K377" i="3"/>
  <c r="G378" i="3"/>
  <c r="B378" i="3"/>
  <c r="K378" i="3"/>
  <c r="F378" i="3"/>
  <c r="B379" i="3"/>
  <c r="G379" i="3"/>
  <c r="F379" i="3"/>
  <c r="K379" i="3"/>
  <c r="B380" i="3"/>
  <c r="G380" i="3"/>
  <c r="F380" i="3"/>
  <c r="K380" i="3"/>
  <c r="K381" i="3"/>
  <c r="F381" i="3"/>
  <c r="B381" i="3"/>
  <c r="G381" i="3"/>
  <c r="K382" i="3"/>
  <c r="B382" i="3"/>
  <c r="F382" i="3"/>
  <c r="G382" i="3"/>
  <c r="B383" i="3"/>
  <c r="F383" i="3"/>
  <c r="G383" i="3"/>
  <c r="K383" i="3"/>
  <c r="F384" i="3"/>
  <c r="B384" i="3"/>
  <c r="K384" i="3"/>
  <c r="G384" i="3"/>
  <c r="B385" i="3"/>
  <c r="G385" i="3"/>
  <c r="K385" i="3"/>
  <c r="F385" i="3"/>
  <c r="F386" i="3"/>
  <c r="G386" i="3"/>
  <c r="K386" i="3"/>
  <c r="B386" i="3"/>
  <c r="B387" i="3"/>
  <c r="G387" i="3"/>
  <c r="F387" i="3"/>
  <c r="K387" i="3"/>
  <c r="B388" i="3"/>
  <c r="F388" i="3"/>
  <c r="K388" i="3"/>
  <c r="G388" i="3"/>
  <c r="B389" i="3"/>
  <c r="F389" i="3"/>
  <c r="K389" i="3"/>
  <c r="G389" i="3"/>
  <c r="F390" i="3"/>
  <c r="B390" i="3"/>
  <c r="G390" i="3"/>
  <c r="K390" i="3"/>
  <c r="F391" i="3"/>
  <c r="G391" i="3"/>
  <c r="B391" i="3"/>
  <c r="K391" i="3"/>
  <c r="G392" i="3"/>
  <c r="F392" i="3"/>
  <c r="B392" i="3"/>
  <c r="K392" i="3"/>
  <c r="B393" i="3"/>
  <c r="F393" i="3"/>
  <c r="G393" i="3"/>
  <c r="K393" i="3"/>
  <c r="B394" i="3"/>
  <c r="K394" i="3"/>
  <c r="G394" i="3"/>
  <c r="F394" i="3"/>
  <c r="G395" i="3"/>
  <c r="K395" i="3"/>
  <c r="B395" i="3"/>
  <c r="F395" i="3"/>
  <c r="K396" i="3"/>
  <c r="F396" i="3"/>
  <c r="G396" i="3"/>
  <c r="B396" i="3"/>
  <c r="G397" i="3"/>
  <c r="K397" i="3"/>
  <c r="B397" i="3"/>
  <c r="F397" i="3"/>
  <c r="F398" i="3"/>
  <c r="B398" i="3"/>
  <c r="K398" i="3"/>
  <c r="G398" i="3"/>
  <c r="G399" i="3"/>
  <c r="F399" i="3"/>
  <c r="B399" i="3"/>
  <c r="K399" i="3"/>
  <c r="K400" i="3"/>
  <c r="F400" i="3"/>
  <c r="B400" i="3"/>
  <c r="G400" i="3"/>
  <c r="B401" i="3"/>
  <c r="K401" i="3"/>
  <c r="F401" i="3"/>
  <c r="G401" i="3"/>
  <c r="G402" i="3"/>
  <c r="B402" i="3"/>
  <c r="K402" i="3"/>
  <c r="F402" i="3"/>
  <c r="K403" i="3"/>
  <c r="G403" i="3"/>
  <c r="F403" i="3"/>
  <c r="B403" i="3"/>
  <c r="G404" i="3"/>
  <c r="B404" i="3"/>
  <c r="K404" i="3"/>
  <c r="F404" i="3"/>
  <c r="G405" i="3"/>
  <c r="K405" i="3"/>
  <c r="B405" i="3"/>
  <c r="F405" i="3"/>
  <c r="K406" i="3"/>
  <c r="G406" i="3"/>
  <c r="F406" i="3"/>
  <c r="B406" i="3"/>
  <c r="B407" i="3"/>
  <c r="F407" i="3"/>
  <c r="G407" i="3"/>
  <c r="K407" i="3"/>
  <c r="K408" i="3"/>
  <c r="B408" i="3"/>
  <c r="F408" i="3"/>
  <c r="G408" i="3"/>
  <c r="B409" i="3"/>
  <c r="K409" i="3"/>
  <c r="G409" i="3"/>
  <c r="F409" i="3"/>
  <c r="G410" i="3"/>
  <c r="B410" i="3"/>
  <c r="K410" i="3"/>
  <c r="F410" i="3"/>
  <c r="B411" i="3"/>
  <c r="G411" i="3"/>
  <c r="F411" i="3"/>
  <c r="K411" i="3"/>
  <c r="B412" i="3"/>
  <c r="F412" i="3"/>
  <c r="G412" i="3"/>
  <c r="K412" i="3"/>
  <c r="F413" i="3"/>
  <c r="B413" i="3"/>
  <c r="G413" i="3"/>
  <c r="K413" i="3"/>
  <c r="F414" i="3"/>
  <c r="G414" i="3"/>
  <c r="B414" i="3"/>
  <c r="K414" i="3"/>
  <c r="F415" i="3"/>
  <c r="K415" i="3"/>
  <c r="G415" i="3"/>
  <c r="B415" i="3"/>
  <c r="K416" i="3"/>
  <c r="B416" i="3"/>
  <c r="F416" i="3"/>
  <c r="G416" i="3"/>
  <c r="K417" i="3"/>
  <c r="F417" i="3"/>
  <c r="B417" i="3"/>
  <c r="G417" i="3"/>
  <c r="G418" i="3"/>
  <c r="B418" i="3"/>
  <c r="F418" i="3"/>
  <c r="K418" i="3"/>
  <c r="F419" i="3"/>
  <c r="K419" i="3"/>
  <c r="G419" i="3"/>
  <c r="B419" i="3"/>
  <c r="B420" i="3"/>
  <c r="K420" i="3"/>
  <c r="F420" i="3"/>
  <c r="G420" i="3"/>
  <c r="K421" i="3"/>
  <c r="B421" i="3"/>
  <c r="G421" i="3"/>
  <c r="F421" i="3"/>
  <c r="B422" i="3"/>
  <c r="K422" i="3"/>
  <c r="F422" i="3"/>
  <c r="G422" i="3"/>
  <c r="B423" i="3"/>
  <c r="K423" i="3"/>
  <c r="F423" i="3"/>
  <c r="G423" i="3"/>
  <c r="B424" i="3"/>
  <c r="G424" i="3"/>
  <c r="K424" i="3"/>
  <c r="F424" i="3"/>
  <c r="G425" i="3"/>
  <c r="B425" i="3"/>
  <c r="K425" i="3"/>
  <c r="F425" i="3"/>
  <c r="B426" i="3"/>
  <c r="F426" i="3"/>
  <c r="K426" i="3"/>
  <c r="G426" i="3"/>
  <c r="K427" i="3"/>
  <c r="F427" i="3"/>
  <c r="B427" i="3"/>
  <c r="G427" i="3"/>
  <c r="K428" i="3"/>
  <c r="F428" i="3"/>
  <c r="G428" i="3"/>
  <c r="B428" i="3"/>
  <c r="F429" i="3"/>
  <c r="B429" i="3"/>
  <c r="G429" i="3"/>
  <c r="K429" i="3"/>
  <c r="G430" i="3"/>
  <c r="K430" i="3"/>
  <c r="F430" i="3"/>
  <c r="B430" i="3"/>
  <c r="F431" i="3"/>
  <c r="K431" i="3"/>
  <c r="B431" i="3"/>
  <c r="G431" i="3"/>
  <c r="K432" i="3"/>
  <c r="G432" i="3"/>
  <c r="B432" i="3"/>
  <c r="F432" i="3"/>
  <c r="G433" i="3"/>
  <c r="K433" i="3"/>
  <c r="B433" i="3"/>
  <c r="F433" i="3"/>
  <c r="G434" i="3"/>
  <c r="F434" i="3"/>
  <c r="K434" i="3"/>
  <c r="B434" i="3"/>
  <c r="F435" i="3"/>
  <c r="G435" i="3"/>
  <c r="K435" i="3"/>
  <c r="B435" i="3"/>
  <c r="G436" i="3"/>
  <c r="K436" i="3"/>
  <c r="F436" i="3"/>
  <c r="B436" i="3"/>
  <c r="F437" i="3"/>
  <c r="G437" i="3"/>
  <c r="K437" i="3"/>
  <c r="B437" i="3"/>
  <c r="K438" i="3"/>
  <c r="F438" i="3"/>
  <c r="B438" i="3"/>
  <c r="G438" i="3"/>
  <c r="G439" i="3"/>
  <c r="F439" i="3"/>
  <c r="K439" i="3"/>
  <c r="B439" i="3"/>
  <c r="G440" i="3"/>
  <c r="F440" i="3"/>
  <c r="B440" i="3"/>
  <c r="K440" i="3"/>
  <c r="K441" i="3"/>
  <c r="G441" i="3"/>
  <c r="F441" i="3"/>
  <c r="B441" i="3"/>
  <c r="K442" i="3"/>
  <c r="G442" i="3"/>
  <c r="B442" i="3"/>
  <c r="F442" i="3"/>
  <c r="K443" i="3"/>
  <c r="G443" i="3"/>
  <c r="F443" i="3"/>
  <c r="B443" i="3"/>
  <c r="G444" i="3"/>
  <c r="F444" i="3"/>
  <c r="K444" i="3"/>
  <c r="B444" i="3"/>
  <c r="K445" i="3"/>
  <c r="F445" i="3"/>
  <c r="G445" i="3"/>
  <c r="B445" i="3"/>
  <c r="K446" i="3"/>
  <c r="G446" i="3"/>
  <c r="B446" i="3"/>
  <c r="F446" i="3"/>
  <c r="F447" i="3"/>
  <c r="K447" i="3"/>
  <c r="G447" i="3"/>
  <c r="B447" i="3"/>
  <c r="K448" i="3"/>
  <c r="G448" i="3"/>
  <c r="F448" i="3"/>
  <c r="B448" i="3"/>
  <c r="F449" i="3"/>
  <c r="K449" i="3"/>
  <c r="G449" i="3"/>
  <c r="B449" i="3"/>
  <c r="F450" i="3"/>
  <c r="K450" i="3"/>
  <c r="B450" i="3"/>
  <c r="G450" i="3"/>
  <c r="K451" i="3"/>
  <c r="F451" i="3"/>
  <c r="G451" i="3"/>
  <c r="B451" i="3"/>
  <c r="K452" i="3"/>
  <c r="B452" i="3"/>
  <c r="F452" i="3"/>
  <c r="G452" i="3"/>
  <c r="F453" i="3"/>
  <c r="G453" i="3"/>
  <c r="K453" i="3"/>
  <c r="B453" i="3"/>
  <c r="F454" i="3"/>
  <c r="B454" i="3"/>
  <c r="K454" i="3"/>
  <c r="G454" i="3"/>
  <c r="B455" i="3"/>
  <c r="F455" i="3"/>
  <c r="K455" i="3"/>
  <c r="G455" i="3"/>
  <c r="F456" i="3"/>
  <c r="G456" i="3"/>
  <c r="B456" i="3"/>
  <c r="K456" i="3"/>
  <c r="G457" i="3"/>
  <c r="K457" i="3"/>
  <c r="F457" i="3"/>
  <c r="B457" i="3"/>
  <c r="G458" i="3"/>
  <c r="B458" i="3"/>
  <c r="K458" i="3"/>
  <c r="F458" i="3"/>
  <c r="G459" i="3"/>
  <c r="K459" i="3"/>
  <c r="F459" i="3"/>
  <c r="B459" i="3"/>
  <c r="K460" i="3"/>
  <c r="B460" i="3"/>
  <c r="G460" i="3"/>
  <c r="F460" i="3"/>
  <c r="G461" i="3"/>
  <c r="F461" i="3"/>
  <c r="K461" i="3"/>
  <c r="B461" i="3"/>
  <c r="B462" i="3"/>
  <c r="K462" i="3"/>
  <c r="G462" i="3"/>
  <c r="F462" i="3"/>
  <c r="G463" i="3"/>
  <c r="K463" i="3"/>
  <c r="F463" i="3"/>
  <c r="B463" i="3"/>
  <c r="B464" i="3"/>
  <c r="G464" i="3"/>
  <c r="K464" i="3"/>
  <c r="F464" i="3"/>
  <c r="G465" i="3"/>
  <c r="K465" i="3"/>
  <c r="F465" i="3"/>
  <c r="B465" i="3"/>
  <c r="K466" i="3"/>
  <c r="G466" i="3"/>
  <c r="F466" i="3"/>
  <c r="B466" i="3"/>
  <c r="K467" i="3"/>
  <c r="G467" i="3"/>
  <c r="F467" i="3"/>
  <c r="B467" i="3"/>
  <c r="G468" i="3"/>
  <c r="K468" i="3"/>
  <c r="B468" i="3"/>
  <c r="F468" i="3"/>
  <c r="K469" i="3"/>
  <c r="G469" i="3"/>
  <c r="F469" i="3"/>
  <c r="B469" i="3"/>
  <c r="K470" i="3"/>
  <c r="B470" i="3"/>
  <c r="G470" i="3"/>
  <c r="F470" i="3"/>
  <c r="F471" i="3"/>
  <c r="K471" i="3"/>
  <c r="G471" i="3"/>
  <c r="B471" i="3"/>
  <c r="B472" i="3"/>
  <c r="K472" i="3"/>
  <c r="G472" i="3"/>
  <c r="F472" i="3"/>
  <c r="B473" i="3"/>
  <c r="G473" i="3"/>
  <c r="K473" i="3"/>
  <c r="F473" i="3"/>
  <c r="B474" i="3"/>
  <c r="K474" i="3"/>
  <c r="G474" i="3"/>
  <c r="F474" i="3"/>
  <c r="G475" i="3"/>
  <c r="B475" i="3"/>
  <c r="K475" i="3"/>
  <c r="F475" i="3"/>
  <c r="K476" i="3"/>
  <c r="F476" i="3"/>
  <c r="B476" i="3"/>
  <c r="G476" i="3"/>
  <c r="F477" i="3"/>
  <c r="K477" i="3"/>
  <c r="B477" i="3"/>
  <c r="G477" i="3"/>
  <c r="B478" i="3"/>
  <c r="G478" i="3"/>
  <c r="K478" i="3"/>
  <c r="F478" i="3"/>
  <c r="B479" i="3"/>
  <c r="G479" i="3"/>
  <c r="F479" i="3"/>
  <c r="K479" i="3"/>
  <c r="B480" i="3"/>
  <c r="G480" i="3"/>
  <c r="F480" i="3"/>
  <c r="K480" i="3"/>
  <c r="K481" i="3"/>
  <c r="F481" i="3"/>
  <c r="G481" i="3"/>
  <c r="B481" i="3"/>
  <c r="G482" i="3"/>
  <c r="K482" i="3"/>
  <c r="F482" i="3"/>
  <c r="B482" i="3"/>
  <c r="G483" i="3"/>
  <c r="F483" i="3"/>
  <c r="K483" i="3"/>
  <c r="B483" i="3"/>
  <c r="F484" i="3"/>
  <c r="K484" i="3"/>
  <c r="B484" i="3"/>
  <c r="G484" i="3"/>
  <c r="G485" i="3"/>
  <c r="F485" i="3"/>
  <c r="K485" i="3"/>
  <c r="B485" i="3"/>
  <c r="B486" i="3"/>
  <c r="G486" i="3"/>
  <c r="F486" i="3"/>
  <c r="K486" i="3"/>
  <c r="F487" i="3"/>
  <c r="G487" i="3"/>
  <c r="K487" i="3"/>
  <c r="B487" i="3"/>
  <c r="G488" i="3"/>
  <c r="B488" i="3"/>
  <c r="F488" i="3"/>
  <c r="K488" i="3"/>
  <c r="G489" i="3"/>
  <c r="F489" i="3"/>
  <c r="K489" i="3"/>
  <c r="B489" i="3"/>
  <c r="G490" i="3"/>
  <c r="B490" i="3"/>
  <c r="F490" i="3"/>
  <c r="K490" i="3"/>
  <c r="G491" i="3"/>
  <c r="F491" i="3"/>
  <c r="K491" i="3"/>
  <c r="B491" i="3"/>
  <c r="F492" i="3"/>
  <c r="K492" i="3"/>
  <c r="G492" i="3"/>
  <c r="B492" i="3"/>
  <c r="B493" i="3"/>
  <c r="K493" i="3"/>
  <c r="F493" i="3"/>
  <c r="G493" i="3"/>
  <c r="F494" i="3"/>
  <c r="G494" i="3"/>
  <c r="K494" i="3"/>
  <c r="B494" i="3"/>
  <c r="G495" i="3"/>
  <c r="F495" i="3"/>
  <c r="B495" i="3"/>
  <c r="K495" i="3"/>
  <c r="F496" i="3"/>
  <c r="K496" i="3"/>
  <c r="B496" i="3"/>
  <c r="G496" i="3"/>
  <c r="F497" i="3"/>
  <c r="G497" i="3"/>
  <c r="K497" i="3"/>
  <c r="B497" i="3"/>
  <c r="B498" i="3"/>
  <c r="G498" i="3"/>
  <c r="F498" i="3"/>
  <c r="K498" i="3"/>
  <c r="K499" i="3"/>
  <c r="F499" i="3"/>
  <c r="G499" i="3"/>
  <c r="B499" i="3"/>
  <c r="G500" i="3"/>
  <c r="B500" i="3"/>
  <c r="K500" i="3"/>
  <c r="F500" i="3"/>
  <c r="B501" i="3"/>
  <c r="K501" i="3"/>
  <c r="G501" i="3"/>
  <c r="F501" i="3"/>
  <c r="B502" i="3"/>
  <c r="G502" i="3"/>
  <c r="K502" i="3"/>
  <c r="F502" i="3"/>
  <c r="K503" i="3"/>
  <c r="F503" i="3"/>
  <c r="B503" i="3"/>
  <c r="G503" i="3"/>
  <c r="B504" i="3"/>
  <c r="F504" i="3"/>
  <c r="G504" i="3"/>
  <c r="K504" i="3"/>
  <c r="B505" i="3"/>
  <c r="K505" i="3"/>
  <c r="G505" i="3"/>
  <c r="F505" i="3"/>
  <c r="G506" i="3"/>
  <c r="F506" i="3"/>
  <c r="K506" i="3"/>
  <c r="B506" i="3"/>
  <c r="B507" i="3"/>
  <c r="G507" i="3"/>
  <c r="F507" i="3"/>
  <c r="K507" i="3"/>
  <c r="K508" i="3"/>
  <c r="F508" i="3"/>
  <c r="B508" i="3"/>
  <c r="G508" i="3"/>
  <c r="B509" i="3"/>
  <c r="G509" i="3"/>
  <c r="K509" i="3"/>
  <c r="F509" i="3"/>
  <c r="G510" i="3"/>
  <c r="K510" i="3"/>
  <c r="B510" i="3"/>
  <c r="F510" i="3"/>
  <c r="K511" i="3"/>
  <c r="F511" i="3"/>
  <c r="B511" i="3"/>
  <c r="G511" i="3"/>
  <c r="F512" i="3"/>
  <c r="K512" i="3"/>
  <c r="G512" i="3"/>
  <c r="B512" i="3"/>
  <c r="F513" i="3"/>
  <c r="G513" i="3"/>
  <c r="K513" i="3"/>
  <c r="B513" i="3"/>
  <c r="B514" i="3"/>
  <c r="F514" i="3"/>
  <c r="G514" i="3"/>
  <c r="K514" i="3"/>
  <c r="G515" i="3"/>
  <c r="B515" i="3"/>
  <c r="K515" i="3"/>
  <c r="F515" i="3"/>
  <c r="K516" i="3"/>
  <c r="F516" i="3"/>
  <c r="G516" i="3"/>
  <c r="B516" i="3"/>
  <c r="B517" i="3"/>
  <c r="K517" i="3"/>
  <c r="G517" i="3"/>
  <c r="F517" i="3"/>
  <c r="B518" i="3"/>
  <c r="F518" i="3"/>
  <c r="G518" i="3"/>
  <c r="K518" i="3"/>
  <c r="B519" i="3"/>
  <c r="G519" i="3"/>
  <c r="K519" i="3"/>
  <c r="F519" i="3"/>
  <c r="F520" i="3"/>
  <c r="B520" i="3"/>
  <c r="G520" i="3"/>
  <c r="K520" i="3"/>
  <c r="K521" i="3"/>
  <c r="B521" i="3"/>
  <c r="F521" i="3"/>
  <c r="G521" i="3"/>
  <c r="G522" i="3"/>
  <c r="K522" i="3"/>
  <c r="B522" i="3"/>
  <c r="F522" i="3"/>
  <c r="F523" i="3"/>
  <c r="B523" i="3"/>
  <c r="G523" i="3"/>
  <c r="K523" i="3"/>
  <c r="F524" i="3"/>
  <c r="G524" i="3"/>
  <c r="K524" i="3"/>
  <c r="B524" i="3"/>
  <c r="F525" i="3"/>
  <c r="G525" i="3"/>
  <c r="B525" i="3"/>
  <c r="K525" i="3"/>
  <c r="G526" i="3"/>
  <c r="B526" i="3"/>
  <c r="F526" i="3"/>
  <c r="K526" i="3"/>
  <c r="G527" i="3"/>
  <c r="B527" i="3"/>
  <c r="F527" i="3"/>
  <c r="K527" i="3"/>
  <c r="F528" i="3"/>
  <c r="B528" i="3"/>
  <c r="G528" i="3"/>
  <c r="K528" i="3"/>
  <c r="F529" i="3"/>
  <c r="G529" i="3"/>
  <c r="B529" i="3"/>
  <c r="K529" i="3"/>
  <c r="G530" i="3"/>
  <c r="B530" i="3"/>
  <c r="F530" i="3"/>
  <c r="K530" i="3"/>
  <c r="B531" i="3"/>
  <c r="F531" i="3"/>
  <c r="G531" i="3"/>
  <c r="K531" i="3"/>
  <c r="G532" i="3"/>
  <c r="F532" i="3"/>
  <c r="B532" i="3"/>
  <c r="K532" i="3"/>
  <c r="K533" i="3"/>
  <c r="B533" i="3"/>
  <c r="F533" i="3"/>
  <c r="G533" i="3"/>
  <c r="K534" i="3"/>
  <c r="F534" i="3"/>
  <c r="G534" i="3"/>
  <c r="B534" i="3"/>
  <c r="F535" i="3"/>
  <c r="K535" i="3"/>
  <c r="B535" i="3"/>
  <c r="G535" i="3"/>
  <c r="F536" i="3"/>
  <c r="G536" i="3"/>
  <c r="B536" i="3"/>
  <c r="K536" i="3"/>
  <c r="G537" i="3"/>
  <c r="F537" i="3"/>
  <c r="K537" i="3"/>
  <c r="B537" i="3"/>
  <c r="B538" i="3"/>
  <c r="G538" i="3"/>
  <c r="K538" i="3"/>
  <c r="F538" i="3"/>
  <c r="G539" i="3"/>
  <c r="K539" i="3"/>
  <c r="F539" i="3"/>
  <c r="B539" i="3"/>
  <c r="G540" i="3"/>
  <c r="K540" i="3"/>
  <c r="B540" i="3"/>
  <c r="F540" i="3"/>
  <c r="G541" i="3"/>
  <c r="B541" i="3"/>
  <c r="F541" i="3"/>
  <c r="K541" i="3"/>
  <c r="F542" i="3"/>
  <c r="K542" i="3"/>
  <c r="G542" i="3"/>
  <c r="B542" i="3"/>
  <c r="G543" i="3"/>
  <c r="F543" i="3"/>
  <c r="K543" i="3"/>
  <c r="B543" i="3"/>
  <c r="K544" i="3"/>
  <c r="F544" i="3"/>
  <c r="G544" i="3"/>
  <c r="B544" i="3"/>
  <c r="K545" i="3"/>
  <c r="F545" i="3"/>
  <c r="G545" i="3"/>
  <c r="B545" i="3"/>
  <c r="K546" i="3"/>
  <c r="F546" i="3"/>
  <c r="G546" i="3"/>
  <c r="B546" i="3"/>
  <c r="F547" i="3"/>
  <c r="G547" i="3"/>
  <c r="K547" i="3"/>
  <c r="B547" i="3"/>
  <c r="G548" i="3"/>
  <c r="F548" i="3"/>
  <c r="B548" i="3"/>
  <c r="K548" i="3"/>
  <c r="F549" i="3"/>
  <c r="G549" i="3"/>
  <c r="K549" i="3"/>
  <c r="B549" i="3"/>
  <c r="G550" i="3"/>
  <c r="F550" i="3"/>
  <c r="B550" i="3"/>
  <c r="K550" i="3"/>
  <c r="F551" i="3"/>
  <c r="G551" i="3"/>
  <c r="B551" i="3"/>
  <c r="K551" i="3"/>
  <c r="F552" i="3"/>
  <c r="K552" i="3"/>
  <c r="B552" i="3"/>
  <c r="G552" i="3"/>
  <c r="F553" i="3"/>
  <c r="K553" i="3"/>
  <c r="G553" i="3"/>
  <c r="B553" i="3"/>
  <c r="K554" i="3"/>
  <c r="F554" i="3"/>
  <c r="G554" i="3"/>
  <c r="B554" i="3"/>
  <c r="F555" i="3"/>
  <c r="B555" i="3"/>
  <c r="G555" i="3"/>
  <c r="K555" i="3"/>
  <c r="F556" i="3"/>
  <c r="K556" i="3"/>
  <c r="G556" i="3"/>
  <c r="B556" i="3"/>
  <c r="K557" i="3"/>
  <c r="G557" i="3"/>
  <c r="B557" i="3"/>
  <c r="F557" i="3"/>
  <c r="K558" i="3"/>
  <c r="G558" i="3"/>
  <c r="F558" i="3"/>
  <c r="B558" i="3"/>
  <c r="G559" i="3"/>
  <c r="B559" i="3"/>
  <c r="K559" i="3"/>
  <c r="F559" i="3"/>
  <c r="F560" i="3"/>
  <c r="B560" i="3"/>
  <c r="G560" i="3"/>
  <c r="K560" i="3"/>
  <c r="F561" i="3"/>
  <c r="G561" i="3"/>
  <c r="K561" i="3"/>
  <c r="B561" i="3"/>
  <c r="B562" i="3"/>
  <c r="K562" i="3"/>
  <c r="F562" i="3"/>
  <c r="G562" i="3"/>
  <c r="B563" i="3"/>
  <c r="F563" i="3"/>
  <c r="G563" i="3"/>
  <c r="K563" i="3"/>
  <c r="B564" i="3"/>
  <c r="F564" i="3"/>
  <c r="G564" i="3"/>
  <c r="K564" i="3"/>
  <c r="K565" i="3"/>
  <c r="B565" i="3"/>
  <c r="G565" i="3"/>
  <c r="F565" i="3"/>
  <c r="F566" i="3"/>
  <c r="G566" i="3"/>
  <c r="K566" i="3"/>
  <c r="B566" i="3"/>
  <c r="K567" i="3"/>
  <c r="G567" i="3"/>
  <c r="B567" i="3"/>
  <c r="F567" i="3"/>
  <c r="B568" i="3"/>
  <c r="G568" i="3"/>
  <c r="F568" i="3"/>
  <c r="K568" i="3"/>
  <c r="G569" i="3"/>
  <c r="K569" i="3"/>
  <c r="F569" i="3"/>
  <c r="B569" i="3"/>
  <c r="F570" i="3"/>
  <c r="G570" i="3"/>
  <c r="B570" i="3"/>
  <c r="K570" i="3"/>
  <c r="K571" i="3"/>
  <c r="B571" i="3"/>
  <c r="F571" i="3"/>
  <c r="G571" i="3"/>
  <c r="F572" i="3"/>
  <c r="B572" i="3"/>
  <c r="G572" i="3"/>
  <c r="K572" i="3"/>
  <c r="B573" i="3"/>
  <c r="K573" i="3"/>
  <c r="G573" i="3"/>
  <c r="F573" i="3"/>
  <c r="K574" i="3"/>
  <c r="G574" i="3"/>
  <c r="F574" i="3"/>
  <c r="B574" i="3"/>
  <c r="B575" i="3"/>
  <c r="K575" i="3"/>
  <c r="G575" i="3"/>
  <c r="F575" i="3"/>
  <c r="B576" i="3"/>
  <c r="G576" i="3"/>
  <c r="K576" i="3"/>
  <c r="F576" i="3"/>
  <c r="G577" i="3"/>
  <c r="K577" i="3"/>
  <c r="B577" i="3"/>
  <c r="F577" i="3"/>
  <c r="K578" i="3"/>
  <c r="B578" i="3"/>
  <c r="G578" i="3"/>
  <c r="F578" i="3"/>
  <c r="F579" i="3"/>
  <c r="G579" i="3"/>
  <c r="K579" i="3"/>
  <c r="B579" i="3"/>
  <c r="K580" i="3"/>
  <c r="B580" i="3"/>
  <c r="G580" i="3"/>
  <c r="F580" i="3"/>
  <c r="K581" i="3"/>
  <c r="G581" i="3"/>
  <c r="F581" i="3"/>
  <c r="B581" i="3"/>
  <c r="G582" i="3"/>
  <c r="F582" i="3"/>
  <c r="K582" i="3"/>
  <c r="B582" i="3"/>
  <c r="G583" i="3"/>
  <c r="B583" i="3"/>
  <c r="F583" i="3"/>
  <c r="K583" i="3"/>
  <c r="F584" i="3"/>
  <c r="B584" i="3"/>
  <c r="K584" i="3"/>
  <c r="G584" i="3"/>
  <c r="B585" i="3"/>
  <c r="G585" i="3"/>
  <c r="F585" i="3"/>
  <c r="K585" i="3"/>
  <c r="B586" i="3"/>
  <c r="G586" i="3"/>
  <c r="F586" i="3"/>
  <c r="K586" i="3"/>
  <c r="K587" i="3"/>
  <c r="B587" i="3"/>
  <c r="G587" i="3"/>
  <c r="F587" i="3"/>
  <c r="B588" i="3"/>
  <c r="K588" i="3"/>
  <c r="G588" i="3"/>
  <c r="F588" i="3"/>
  <c r="K589" i="3"/>
  <c r="B589" i="3"/>
  <c r="F589" i="3"/>
  <c r="G589" i="3"/>
  <c r="F590" i="3"/>
  <c r="B590" i="3"/>
  <c r="G590" i="3"/>
  <c r="K590" i="3"/>
  <c r="F591" i="3"/>
  <c r="G591" i="3"/>
  <c r="B591" i="3"/>
  <c r="K591" i="3"/>
  <c r="G592" i="3"/>
  <c r="B592" i="3"/>
  <c r="K592" i="3"/>
  <c r="F592" i="3"/>
  <c r="B593" i="3"/>
  <c r="F593" i="3"/>
  <c r="G593" i="3"/>
  <c r="K593" i="3"/>
  <c r="B594" i="3"/>
  <c r="G594" i="3"/>
  <c r="K594" i="3"/>
  <c r="F594" i="3"/>
  <c r="B595" i="3"/>
  <c r="F595" i="3"/>
  <c r="K595" i="3"/>
  <c r="G595" i="3"/>
  <c r="K596" i="3"/>
  <c r="G596" i="3"/>
  <c r="F596" i="3"/>
  <c r="B596" i="3"/>
  <c r="K597" i="3"/>
  <c r="B597" i="3"/>
  <c r="F597" i="3"/>
  <c r="G597" i="3"/>
  <c r="B598" i="3"/>
  <c r="G598" i="3"/>
  <c r="K598" i="3"/>
  <c r="F598" i="3"/>
  <c r="B599" i="3"/>
  <c r="K599" i="3"/>
  <c r="G599" i="3"/>
  <c r="F599" i="3"/>
  <c r="B600" i="3"/>
  <c r="G600" i="3"/>
  <c r="F600" i="3"/>
  <c r="K600" i="3"/>
  <c r="G601" i="3"/>
  <c r="B601" i="3"/>
  <c r="K601" i="3"/>
  <c r="F601" i="3"/>
  <c r="G602" i="3"/>
  <c r="B602" i="3"/>
  <c r="F602" i="3"/>
  <c r="K602" i="3"/>
  <c r="G603" i="3"/>
  <c r="K603" i="3"/>
  <c r="F603" i="3"/>
  <c r="B603" i="3"/>
  <c r="K604" i="3"/>
  <c r="F604" i="3"/>
  <c r="G604" i="3"/>
  <c r="B604" i="3"/>
  <c r="F605" i="3"/>
  <c r="B605" i="3"/>
  <c r="K605" i="3"/>
  <c r="G605" i="3"/>
  <c r="F606" i="3"/>
  <c r="G606" i="3"/>
  <c r="B606" i="3"/>
  <c r="K606" i="3"/>
  <c r="F607" i="3"/>
  <c r="G607" i="3"/>
  <c r="B607" i="3"/>
  <c r="K607" i="3"/>
  <c r="K608" i="3"/>
  <c r="G608" i="3"/>
  <c r="B608" i="3"/>
  <c r="F608" i="3"/>
  <c r="K609" i="3"/>
  <c r="F609" i="3"/>
  <c r="G609" i="3"/>
  <c r="B609" i="3"/>
  <c r="F610" i="3"/>
  <c r="G610" i="3"/>
  <c r="B610" i="3"/>
  <c r="K610" i="3"/>
  <c r="K611" i="3"/>
  <c r="F611" i="3"/>
  <c r="G611" i="3"/>
  <c r="B611" i="3"/>
  <c r="K612" i="3"/>
  <c r="G612" i="3"/>
  <c r="F612" i="3"/>
  <c r="B612" i="3"/>
  <c r="K613" i="3"/>
  <c r="B613" i="3"/>
  <c r="F613" i="3"/>
  <c r="G613" i="3"/>
  <c r="K614" i="3"/>
  <c r="G614" i="3"/>
  <c r="B614" i="3"/>
  <c r="F614" i="3"/>
  <c r="G615" i="3"/>
  <c r="F615" i="3"/>
  <c r="K615" i="3"/>
  <c r="B615" i="3"/>
  <c r="F616" i="3"/>
  <c r="K616" i="3"/>
  <c r="G616" i="3"/>
  <c r="B616" i="3"/>
  <c r="B617" i="3"/>
  <c r="G617" i="3"/>
  <c r="K617" i="3"/>
  <c r="F617" i="3"/>
  <c r="G618" i="3"/>
  <c r="F618" i="3"/>
  <c r="B618" i="3"/>
  <c r="K618" i="3"/>
  <c r="B619" i="3"/>
  <c r="K619" i="3"/>
  <c r="F619" i="3"/>
  <c r="G619" i="3"/>
  <c r="B620" i="3"/>
  <c r="K620" i="3"/>
  <c r="G620" i="3"/>
  <c r="F620" i="3"/>
  <c r="F621" i="3"/>
  <c r="B621" i="3"/>
  <c r="K621" i="3"/>
  <c r="G621" i="3"/>
  <c r="K622" i="3"/>
  <c r="G622" i="3"/>
  <c r="B622" i="3"/>
  <c r="F622" i="3"/>
  <c r="B623" i="3"/>
  <c r="F623" i="3"/>
  <c r="G623" i="3"/>
  <c r="K623" i="3"/>
  <c r="F624" i="3"/>
  <c r="G624" i="3"/>
  <c r="K624" i="3"/>
  <c r="B624" i="3"/>
  <c r="F625" i="3"/>
  <c r="B625" i="3"/>
  <c r="K625" i="3"/>
  <c r="G625" i="3"/>
  <c r="F626" i="3"/>
  <c r="K626" i="3"/>
  <c r="B626" i="3"/>
  <c r="G626" i="3"/>
  <c r="F627" i="3"/>
  <c r="B627" i="3"/>
  <c r="G627" i="3"/>
  <c r="K627" i="3"/>
  <c r="F628" i="3"/>
  <c r="G628" i="3"/>
  <c r="K628" i="3"/>
  <c r="B628" i="3"/>
  <c r="F629" i="3"/>
  <c r="B629" i="3"/>
  <c r="G629" i="3"/>
  <c r="K629" i="3"/>
  <c r="B630" i="3"/>
  <c r="F630" i="3"/>
  <c r="K630" i="3"/>
  <c r="G630" i="3"/>
  <c r="B631" i="3"/>
  <c r="G631" i="3"/>
  <c r="K631" i="3"/>
  <c r="F631" i="3"/>
  <c r="G632" i="3"/>
  <c r="B632" i="3"/>
  <c r="K632" i="3"/>
  <c r="F632" i="3"/>
  <c r="G633" i="3"/>
  <c r="K633" i="3"/>
  <c r="F633" i="3"/>
  <c r="B633" i="3"/>
  <c r="G634" i="3"/>
  <c r="B634" i="3"/>
  <c r="K634" i="3"/>
  <c r="F634" i="3"/>
  <c r="F635" i="3"/>
  <c r="B635" i="3"/>
  <c r="G635" i="3"/>
  <c r="K635" i="3"/>
  <c r="K636" i="3"/>
  <c r="F636" i="3"/>
  <c r="G636" i="3"/>
  <c r="B636" i="3"/>
  <c r="F637" i="3"/>
  <c r="B637" i="3"/>
  <c r="K637" i="3"/>
  <c r="G637" i="3"/>
  <c r="F638" i="3"/>
  <c r="B638" i="3"/>
  <c r="K638" i="3"/>
  <c r="G638" i="3"/>
  <c r="F639" i="3"/>
  <c r="K639" i="3"/>
  <c r="B639" i="3"/>
  <c r="G639" i="3"/>
  <c r="G640" i="3"/>
  <c r="F640" i="3"/>
  <c r="K640" i="3"/>
  <c r="B640" i="3"/>
  <c r="G641" i="3"/>
  <c r="F641" i="3"/>
  <c r="K641" i="3"/>
  <c r="B641" i="3"/>
  <c r="B642" i="3"/>
  <c r="K642" i="3"/>
  <c r="G642" i="3"/>
  <c r="F642" i="3"/>
  <c r="K643" i="3"/>
  <c r="G643" i="3"/>
  <c r="F643" i="3"/>
  <c r="B643" i="3"/>
  <c r="F644" i="3"/>
  <c r="G644" i="3"/>
  <c r="B644" i="3"/>
  <c r="K644" i="3"/>
  <c r="K645" i="3"/>
  <c r="G645" i="3"/>
  <c r="F645" i="3"/>
  <c r="B645" i="3"/>
  <c r="B646" i="3"/>
  <c r="G646" i="3"/>
  <c r="F646" i="3"/>
  <c r="K646" i="3"/>
  <c r="F647" i="3"/>
  <c r="K647" i="3"/>
  <c r="B647" i="3"/>
  <c r="G647" i="3"/>
  <c r="F648" i="3"/>
  <c r="G648" i="3"/>
  <c r="B648" i="3"/>
  <c r="K648" i="3"/>
  <c r="G649" i="3"/>
  <c r="F649" i="3"/>
  <c r="B649" i="3"/>
  <c r="K649" i="3"/>
  <c r="G650" i="3"/>
  <c r="K650" i="3"/>
  <c r="B650" i="3"/>
  <c r="F650" i="3"/>
  <c r="K651" i="3"/>
  <c r="B651" i="3"/>
  <c r="F651" i="3"/>
  <c r="G651" i="3"/>
  <c r="K652" i="3"/>
  <c r="F652" i="3"/>
  <c r="B652" i="3"/>
  <c r="G652" i="3"/>
  <c r="B653" i="3"/>
  <c r="K653" i="3"/>
  <c r="F653" i="3"/>
  <c r="G653" i="3"/>
  <c r="F654" i="3"/>
  <c r="B654" i="3"/>
  <c r="G654" i="3"/>
  <c r="K654" i="3"/>
  <c r="K655" i="3"/>
  <c r="B655" i="3"/>
  <c r="G655" i="3"/>
  <c r="F655" i="3"/>
  <c r="G656" i="3"/>
  <c r="B656" i="3"/>
  <c r="F656" i="3"/>
  <c r="K656" i="3"/>
  <c r="K657" i="3"/>
  <c r="B657" i="3"/>
  <c r="F657" i="3"/>
  <c r="G657" i="3"/>
  <c r="G658" i="3"/>
  <c r="B658" i="3"/>
  <c r="K658" i="3"/>
  <c r="F658" i="3"/>
  <c r="B659" i="3"/>
  <c r="G659" i="3"/>
  <c r="F659" i="3"/>
  <c r="K659" i="3"/>
  <c r="B660" i="3"/>
  <c r="G660" i="3"/>
  <c r="K660" i="3"/>
  <c r="F660" i="3"/>
  <c r="F661" i="3"/>
  <c r="G661" i="3"/>
  <c r="K661" i="3"/>
  <c r="B661" i="3"/>
  <c r="F662" i="3"/>
  <c r="G662" i="3"/>
  <c r="K662" i="3"/>
  <c r="B662" i="3"/>
  <c r="B663" i="3"/>
  <c r="F663" i="3"/>
  <c r="K663" i="3"/>
  <c r="G663" i="3"/>
  <c r="B664" i="3"/>
  <c r="F664" i="3"/>
  <c r="G664" i="3"/>
  <c r="K664" i="3"/>
  <c r="F665" i="3"/>
  <c r="K665" i="3"/>
  <c r="B665" i="3"/>
  <c r="G665" i="3"/>
  <c r="F666" i="3"/>
  <c r="G666" i="3"/>
  <c r="K666" i="3"/>
  <c r="B666" i="3"/>
  <c r="G667" i="3"/>
  <c r="B667" i="3"/>
  <c r="F667" i="3"/>
  <c r="K667" i="3"/>
  <c r="B668" i="3"/>
  <c r="F668" i="3"/>
  <c r="G668" i="3"/>
  <c r="K668" i="3"/>
  <c r="F669" i="3"/>
  <c r="K669" i="3"/>
  <c r="G669" i="3"/>
  <c r="B669" i="3"/>
  <c r="F670" i="3"/>
  <c r="G670" i="3"/>
  <c r="K670" i="3"/>
  <c r="B670" i="3"/>
  <c r="F671" i="3"/>
  <c r="G671" i="3"/>
  <c r="K671" i="3"/>
  <c r="B671" i="3"/>
  <c r="K672" i="3"/>
  <c r="B672" i="3"/>
  <c r="F672" i="3"/>
  <c r="G672" i="3"/>
  <c r="F673" i="3"/>
  <c r="B673" i="3"/>
  <c r="K673" i="3"/>
  <c r="G673" i="3"/>
  <c r="F674" i="3"/>
  <c r="B674" i="3"/>
  <c r="G674" i="3"/>
  <c r="K674" i="3"/>
  <c r="B675" i="3"/>
  <c r="F675" i="3"/>
  <c r="G675" i="3"/>
  <c r="K675" i="3"/>
  <c r="F676" i="3"/>
  <c r="B676" i="3"/>
  <c r="G676" i="3"/>
  <c r="K676" i="3"/>
  <c r="F677" i="3"/>
  <c r="G677" i="3"/>
  <c r="B677" i="3"/>
  <c r="K677" i="3"/>
  <c r="K678" i="3"/>
  <c r="F678" i="3"/>
  <c r="B678" i="3"/>
  <c r="G678" i="3"/>
  <c r="G679" i="3"/>
  <c r="K679" i="3"/>
  <c r="F679" i="3"/>
  <c r="B679" i="3"/>
  <c r="K680" i="3"/>
  <c r="F680" i="3"/>
  <c r="G680" i="3"/>
  <c r="B680" i="3"/>
  <c r="B681" i="3"/>
  <c r="G681" i="3"/>
  <c r="F681" i="3"/>
  <c r="K681" i="3"/>
  <c r="K682" i="3"/>
  <c r="F682" i="3"/>
  <c r="B682" i="3"/>
  <c r="G682" i="3"/>
  <c r="K683" i="3"/>
  <c r="F683" i="3"/>
  <c r="B683" i="3"/>
  <c r="G683" i="3"/>
  <c r="K684" i="3"/>
  <c r="B684" i="3"/>
  <c r="G684" i="3"/>
  <c r="F684" i="3"/>
  <c r="F685" i="3"/>
  <c r="G685" i="3"/>
  <c r="K685" i="3"/>
  <c r="B685" i="3"/>
  <c r="F686" i="3"/>
  <c r="K686" i="3"/>
  <c r="B686" i="3"/>
  <c r="G686" i="3"/>
  <c r="F687" i="3"/>
  <c r="G687" i="3"/>
  <c r="B687" i="3"/>
  <c r="K687" i="3"/>
  <c r="F688" i="3"/>
  <c r="G688" i="3"/>
  <c r="B688" i="3"/>
  <c r="K688" i="3"/>
  <c r="F689" i="3"/>
  <c r="K689" i="3"/>
  <c r="G689" i="3"/>
  <c r="B689" i="3"/>
  <c r="F690" i="3"/>
  <c r="K690" i="3"/>
  <c r="G690" i="3"/>
  <c r="B690" i="3"/>
  <c r="F691" i="3"/>
  <c r="G691" i="3"/>
  <c r="B691" i="3"/>
  <c r="K691" i="3"/>
  <c r="F692" i="3"/>
  <c r="B692" i="3"/>
  <c r="G692" i="3"/>
  <c r="K692" i="3"/>
  <c r="F693" i="3"/>
  <c r="G693" i="3"/>
  <c r="B693" i="3"/>
  <c r="K693" i="3"/>
  <c r="F694" i="3"/>
  <c r="B694" i="3"/>
  <c r="G694" i="3"/>
  <c r="K694" i="3"/>
  <c r="F695" i="3"/>
  <c r="K695" i="3"/>
  <c r="B695" i="3"/>
  <c r="G695" i="3"/>
  <c r="F696" i="3"/>
  <c r="B696" i="3"/>
  <c r="K696" i="3"/>
  <c r="G696" i="3"/>
  <c r="F697" i="3"/>
  <c r="B697" i="3"/>
  <c r="G697" i="3"/>
  <c r="K697" i="3"/>
  <c r="F698" i="3"/>
  <c r="G698" i="3"/>
  <c r="B698" i="3"/>
  <c r="K698" i="3"/>
  <c r="F699" i="3"/>
  <c r="G699" i="3"/>
  <c r="B699" i="3"/>
  <c r="K699" i="3"/>
  <c r="B700" i="3"/>
  <c r="G700" i="3"/>
  <c r="F700" i="3"/>
  <c r="K700" i="3"/>
  <c r="B701" i="3"/>
  <c r="F701" i="3"/>
  <c r="G701" i="3"/>
  <c r="K701" i="3"/>
  <c r="B702" i="3"/>
  <c r="F702" i="3"/>
  <c r="K702" i="3"/>
  <c r="G702" i="3"/>
  <c r="F703" i="3"/>
  <c r="B703" i="3"/>
  <c r="K703" i="3"/>
  <c r="G703" i="3"/>
  <c r="F704" i="3"/>
  <c r="K704" i="3"/>
  <c r="B704" i="3"/>
  <c r="G704" i="3"/>
  <c r="F705" i="3"/>
  <c r="B705" i="3"/>
  <c r="G705" i="3"/>
  <c r="K705" i="3"/>
  <c r="F706" i="3"/>
  <c r="B706" i="3"/>
  <c r="K706" i="3"/>
  <c r="G706" i="3"/>
  <c r="F707" i="3"/>
  <c r="G707" i="3"/>
  <c r="K707" i="3"/>
  <c r="B707" i="3"/>
  <c r="F708" i="3"/>
  <c r="B708" i="3"/>
  <c r="G708" i="3"/>
  <c r="K708" i="3"/>
  <c r="F709" i="3"/>
  <c r="G709" i="3"/>
  <c r="K709" i="3"/>
  <c r="B709" i="3"/>
  <c r="F710" i="3"/>
  <c r="B710" i="3"/>
  <c r="G710" i="3"/>
  <c r="K710" i="3"/>
  <c r="F711" i="3"/>
  <c r="G711" i="3"/>
  <c r="K711" i="3"/>
  <c r="B711" i="3"/>
  <c r="K712" i="3"/>
  <c r="G712" i="3"/>
  <c r="B712" i="3"/>
  <c r="F712" i="3"/>
  <c r="G713" i="3"/>
  <c r="K713" i="3"/>
  <c r="F713" i="3"/>
  <c r="B713" i="3"/>
  <c r="G714" i="3"/>
  <c r="K714" i="3"/>
  <c r="B714" i="3"/>
  <c r="F714" i="3"/>
  <c r="G715" i="3"/>
  <c r="B715" i="3"/>
  <c r="K715" i="3"/>
  <c r="F715" i="3"/>
  <c r="G716" i="3"/>
  <c r="B716" i="3"/>
  <c r="F716" i="3"/>
  <c r="K716" i="3"/>
  <c r="F717" i="3"/>
  <c r="K717" i="3"/>
  <c r="B717" i="3"/>
  <c r="G717" i="3"/>
  <c r="K718" i="3"/>
  <c r="F718" i="3"/>
  <c r="G718" i="3"/>
  <c r="B718" i="3"/>
  <c r="G719" i="3"/>
  <c r="B719" i="3"/>
  <c r="F719" i="3"/>
  <c r="K719" i="3"/>
  <c r="B720" i="3"/>
  <c r="K720" i="3"/>
  <c r="F720" i="3"/>
  <c r="G720" i="3"/>
  <c r="G721" i="3"/>
  <c r="B721" i="3"/>
  <c r="F721" i="3"/>
  <c r="K721" i="3"/>
  <c r="G722" i="3"/>
  <c r="B722" i="3"/>
  <c r="F722" i="3"/>
  <c r="K722" i="3"/>
  <c r="G723" i="3"/>
  <c r="B723" i="3"/>
  <c r="F723" i="3"/>
  <c r="K723" i="3"/>
  <c r="K724" i="3"/>
  <c r="B724" i="3"/>
  <c r="F724" i="3"/>
  <c r="G724" i="3"/>
  <c r="G725" i="3"/>
  <c r="F725" i="3"/>
  <c r="K725" i="3"/>
  <c r="B725" i="3"/>
  <c r="G726" i="3"/>
  <c r="B726" i="3"/>
  <c r="K726" i="3"/>
  <c r="F726" i="3"/>
  <c r="B727" i="3"/>
  <c r="G727" i="3"/>
  <c r="F727" i="3"/>
  <c r="K727" i="3"/>
  <c r="K728" i="3"/>
  <c r="F728" i="3"/>
  <c r="G728" i="3"/>
  <c r="B728" i="3"/>
  <c r="B729" i="3"/>
  <c r="F729" i="3"/>
  <c r="G729" i="3"/>
  <c r="K729" i="3"/>
  <c r="B730" i="3"/>
  <c r="G730" i="3"/>
  <c r="K730" i="3"/>
  <c r="F730" i="3"/>
  <c r="F731" i="3"/>
  <c r="G731" i="3"/>
  <c r="K731" i="3"/>
  <c r="B731" i="3"/>
  <c r="K732" i="3"/>
  <c r="B732" i="3"/>
  <c r="F732" i="3"/>
  <c r="G732" i="3"/>
  <c r="B733" i="3"/>
  <c r="F733" i="3"/>
  <c r="G733" i="3"/>
  <c r="K733" i="3"/>
  <c r="G734" i="3"/>
  <c r="F734" i="3"/>
  <c r="K734" i="3"/>
  <c r="B734" i="3"/>
  <c r="G735" i="3"/>
  <c r="K735" i="3"/>
  <c r="F735" i="3"/>
  <c r="B735" i="3"/>
  <c r="K736" i="3"/>
  <c r="G736" i="3"/>
  <c r="F736" i="3"/>
  <c r="B736" i="3"/>
  <c r="B737" i="3"/>
  <c r="F737" i="3"/>
  <c r="K737" i="3"/>
  <c r="G737" i="3"/>
  <c r="K738" i="3"/>
  <c r="G738" i="3"/>
  <c r="F738" i="3"/>
  <c r="B738" i="3"/>
  <c r="B739" i="3"/>
  <c r="G739" i="3"/>
  <c r="F739" i="3"/>
  <c r="K739" i="3"/>
  <c r="G740" i="3"/>
  <c r="F740" i="3"/>
  <c r="K740" i="3"/>
  <c r="B740" i="3"/>
  <c r="K741" i="3"/>
  <c r="F741" i="3"/>
  <c r="G741" i="3"/>
  <c r="B741" i="3"/>
  <c r="F742" i="3"/>
  <c r="G742" i="3"/>
  <c r="K742" i="3"/>
  <c r="B742" i="3"/>
  <c r="F743" i="3"/>
  <c r="K743" i="3"/>
  <c r="G743" i="3"/>
  <c r="B743" i="3"/>
  <c r="G744" i="3"/>
  <c r="F744" i="3"/>
  <c r="K744" i="3"/>
  <c r="B744" i="3"/>
  <c r="B745" i="3"/>
  <c r="G745" i="3"/>
  <c r="F745" i="3"/>
  <c r="K745" i="3"/>
  <c r="F746" i="3"/>
  <c r="B746" i="3"/>
  <c r="G746" i="3"/>
  <c r="K746" i="3"/>
  <c r="F747" i="3"/>
  <c r="B747" i="3"/>
  <c r="K747" i="3"/>
  <c r="G747" i="3"/>
  <c r="G748" i="3"/>
  <c r="B748" i="3"/>
  <c r="F748" i="3"/>
  <c r="K748" i="3"/>
  <c r="F749" i="3"/>
  <c r="G749" i="3"/>
  <c r="B749" i="3"/>
  <c r="K749" i="3"/>
  <c r="B750" i="3"/>
  <c r="F750" i="3"/>
  <c r="G750" i="3"/>
  <c r="K750" i="3"/>
  <c r="B751" i="3"/>
  <c r="G751" i="3"/>
  <c r="F751" i="3"/>
  <c r="K751" i="3"/>
  <c r="F752" i="3"/>
  <c r="B752" i="3"/>
  <c r="G752" i="3"/>
  <c r="K752" i="3"/>
  <c r="G753" i="3"/>
  <c r="B753" i="3"/>
  <c r="F753" i="3"/>
  <c r="K753" i="3"/>
  <c r="G754" i="3"/>
  <c r="B754" i="3"/>
  <c r="F754" i="3"/>
  <c r="K754" i="3"/>
  <c r="F755" i="3"/>
  <c r="G755" i="3"/>
  <c r="B755" i="3"/>
  <c r="K755" i="3"/>
  <c r="G756" i="3"/>
  <c r="F756" i="3"/>
  <c r="B756" i="3"/>
  <c r="K756" i="3"/>
  <c r="G757" i="3"/>
  <c r="F757" i="3"/>
  <c r="B757" i="3"/>
  <c r="K757" i="3"/>
  <c r="F758" i="3"/>
  <c r="B758" i="3"/>
  <c r="G758" i="3"/>
  <c r="K758" i="3"/>
  <c r="B759" i="3"/>
  <c r="G759" i="3"/>
  <c r="F759" i="3"/>
  <c r="K759" i="3"/>
  <c r="F760" i="3"/>
  <c r="B760" i="3"/>
  <c r="G760" i="3"/>
  <c r="K760" i="3"/>
  <c r="B761" i="3"/>
  <c r="F761" i="3"/>
  <c r="K761" i="3"/>
  <c r="G761" i="3"/>
  <c r="K762" i="3"/>
  <c r="F762" i="3"/>
  <c r="G762" i="3"/>
  <c r="B762" i="3"/>
  <c r="B763" i="3"/>
  <c r="F763" i="3"/>
  <c r="G763" i="3"/>
  <c r="K763" i="3"/>
  <c r="F764" i="3"/>
  <c r="G764" i="3"/>
  <c r="B764" i="3"/>
  <c r="K764" i="3"/>
  <c r="F765" i="3"/>
  <c r="K765" i="3"/>
  <c r="B765" i="3"/>
  <c r="G765" i="3"/>
  <c r="F766" i="3"/>
  <c r="K766" i="3"/>
  <c r="B766" i="3"/>
  <c r="G766" i="3"/>
  <c r="B767" i="3"/>
  <c r="F767" i="3"/>
  <c r="K767" i="3"/>
  <c r="G767" i="3"/>
  <c r="F768" i="3"/>
  <c r="G768" i="3"/>
  <c r="K768" i="3"/>
  <c r="B768" i="3"/>
  <c r="K769" i="3"/>
  <c r="B769" i="3"/>
  <c r="G769" i="3"/>
  <c r="F769" i="3"/>
  <c r="F770" i="3"/>
  <c r="B770" i="3"/>
  <c r="G770" i="3"/>
  <c r="K770" i="3"/>
  <c r="K771" i="3"/>
  <c r="B771" i="3"/>
  <c r="F771" i="3"/>
  <c r="G771" i="3"/>
  <c r="K772" i="3"/>
  <c r="B772" i="3"/>
  <c r="F772" i="3"/>
  <c r="G772" i="3"/>
  <c r="B773" i="3"/>
  <c r="F773" i="3"/>
  <c r="G773" i="3"/>
  <c r="K773" i="3"/>
  <c r="K774" i="3"/>
  <c r="G774" i="3"/>
  <c r="F774" i="3"/>
  <c r="B774" i="3"/>
  <c r="K775" i="3"/>
  <c r="B775" i="3"/>
  <c r="G775" i="3"/>
  <c r="F775" i="3"/>
  <c r="K776" i="3"/>
  <c r="G776" i="3"/>
  <c r="F776" i="3"/>
  <c r="B776" i="3"/>
  <c r="G777" i="3"/>
  <c r="F777" i="3"/>
  <c r="K777" i="3"/>
  <c r="B777" i="3"/>
  <c r="K778" i="3"/>
  <c r="B778" i="3"/>
  <c r="F778" i="3"/>
  <c r="G778" i="3"/>
  <c r="K779" i="3"/>
  <c r="F779" i="3"/>
  <c r="B779" i="3"/>
  <c r="G779" i="3"/>
  <c r="F780" i="3"/>
  <c r="K780" i="3"/>
  <c r="B780" i="3"/>
  <c r="G780" i="3"/>
  <c r="B781" i="3"/>
  <c r="F781" i="3"/>
  <c r="K781" i="3"/>
  <c r="G781" i="3"/>
  <c r="F782" i="3"/>
  <c r="G782" i="3"/>
  <c r="K782" i="3"/>
  <c r="B782" i="3"/>
  <c r="G783" i="3"/>
  <c r="F783" i="3"/>
  <c r="B783" i="3"/>
  <c r="K783" i="3"/>
  <c r="F784" i="3"/>
  <c r="K784" i="3"/>
  <c r="G784" i="3"/>
  <c r="B784" i="3"/>
  <c r="K785" i="3"/>
  <c r="F785" i="3"/>
  <c r="G785" i="3"/>
  <c r="B785" i="3"/>
  <c r="K786" i="3"/>
  <c r="G786" i="3"/>
  <c r="F786" i="3"/>
  <c r="B786" i="3"/>
  <c r="F787" i="3"/>
  <c r="K787" i="3"/>
  <c r="G787" i="3"/>
  <c r="B787" i="3"/>
  <c r="F788" i="3"/>
  <c r="K788" i="3"/>
  <c r="B788" i="3"/>
  <c r="G788" i="3"/>
  <c r="B789" i="3"/>
  <c r="F789" i="3"/>
  <c r="G789" i="3"/>
  <c r="K789" i="3"/>
  <c r="G790" i="3"/>
  <c r="F790" i="3"/>
  <c r="B790" i="3"/>
  <c r="K790" i="3"/>
  <c r="G791" i="3"/>
  <c r="K791" i="3"/>
  <c r="F791" i="3"/>
  <c r="B791" i="3"/>
  <c r="G792" i="3"/>
  <c r="K792" i="3"/>
  <c r="B792" i="3"/>
  <c r="F792" i="3"/>
  <c r="B793" i="3"/>
  <c r="K793" i="3"/>
  <c r="F793" i="3"/>
  <c r="G793" i="3"/>
  <c r="K794" i="3"/>
  <c r="B794" i="3"/>
  <c r="G794" i="3"/>
  <c r="F794" i="3"/>
  <c r="F795" i="3"/>
  <c r="B795" i="3"/>
  <c r="G795" i="3"/>
  <c r="K795" i="3"/>
  <c r="K796" i="3"/>
  <c r="G796" i="3"/>
  <c r="B796" i="3"/>
  <c r="F796" i="3"/>
  <c r="G797" i="3"/>
  <c r="F797" i="3"/>
  <c r="K797" i="3"/>
  <c r="B797" i="3"/>
  <c r="K798" i="3"/>
  <c r="G798" i="3"/>
  <c r="F798" i="3"/>
  <c r="B798" i="3"/>
  <c r="G799" i="3"/>
  <c r="K799" i="3"/>
  <c r="F799" i="3"/>
  <c r="B799" i="3"/>
  <c r="G800" i="3"/>
  <c r="F800" i="3"/>
  <c r="K800" i="3"/>
  <c r="B800" i="3"/>
  <c r="B801" i="3"/>
  <c r="F801" i="3"/>
  <c r="K801" i="3"/>
  <c r="G801" i="3"/>
  <c r="F802" i="3"/>
  <c r="G802" i="3"/>
  <c r="K802" i="3"/>
  <c r="B802" i="3"/>
  <c r="F803" i="3"/>
  <c r="K803" i="3"/>
  <c r="B803" i="3"/>
  <c r="G803" i="3"/>
  <c r="G804" i="3"/>
  <c r="B804" i="3"/>
  <c r="K804" i="3"/>
  <c r="F804" i="3"/>
  <c r="B805" i="3"/>
  <c r="G805" i="3"/>
  <c r="F805" i="3"/>
  <c r="K805" i="3"/>
  <c r="K806" i="3"/>
  <c r="G806" i="3"/>
  <c r="F806" i="3"/>
  <c r="B806" i="3"/>
  <c r="G807" i="3"/>
  <c r="K807" i="3"/>
  <c r="F807" i="3"/>
  <c r="B807" i="3"/>
  <c r="B808" i="3"/>
  <c r="K808" i="3"/>
  <c r="G808" i="3"/>
  <c r="F808" i="3"/>
  <c r="K809" i="3"/>
  <c r="F809" i="3"/>
  <c r="G809" i="3"/>
  <c r="B809" i="3"/>
  <c r="F810" i="3"/>
  <c r="G810" i="3"/>
  <c r="K810" i="3"/>
  <c r="B810" i="3"/>
  <c r="F811" i="3"/>
  <c r="K811" i="3"/>
  <c r="G811" i="3"/>
  <c r="B811" i="3"/>
  <c r="G812" i="3"/>
  <c r="K812" i="3"/>
  <c r="B812" i="3"/>
  <c r="F812" i="3"/>
  <c r="B813" i="3"/>
  <c r="K813" i="3"/>
  <c r="G813" i="3"/>
  <c r="F813" i="3"/>
  <c r="F814" i="3"/>
  <c r="K814" i="3"/>
  <c r="G814" i="3"/>
  <c r="B814" i="3"/>
  <c r="K815" i="3"/>
  <c r="F815" i="3"/>
  <c r="B815" i="3"/>
  <c r="G815" i="3"/>
  <c r="K816" i="3"/>
  <c r="F816" i="3"/>
  <c r="G816" i="3"/>
  <c r="B816" i="3"/>
  <c r="K817" i="3"/>
  <c r="F817" i="3"/>
  <c r="B817" i="3"/>
  <c r="G817" i="3"/>
  <c r="K818" i="3"/>
  <c r="F818" i="3"/>
  <c r="G818" i="3"/>
  <c r="B818" i="3"/>
  <c r="F819" i="3"/>
  <c r="K819" i="3"/>
  <c r="G819" i="3"/>
  <c r="B819" i="3"/>
  <c r="F820" i="3"/>
  <c r="G820" i="3"/>
  <c r="B820" i="3"/>
  <c r="K820" i="3"/>
  <c r="F821" i="3"/>
  <c r="G821" i="3"/>
  <c r="K821" i="3"/>
  <c r="B821" i="3"/>
  <c r="F822" i="3"/>
  <c r="G822" i="3"/>
  <c r="B822" i="3"/>
  <c r="K822" i="3"/>
  <c r="G823" i="3"/>
  <c r="B823" i="3"/>
  <c r="F823" i="3"/>
  <c r="K823" i="3"/>
  <c r="K824" i="3"/>
  <c r="F824" i="3"/>
  <c r="B824" i="3"/>
  <c r="G824" i="3"/>
  <c r="F825" i="3"/>
  <c r="K825" i="3"/>
  <c r="G825" i="3"/>
  <c r="B825" i="3"/>
  <c r="G826" i="3"/>
  <c r="F826" i="3"/>
  <c r="K826" i="3"/>
  <c r="B826" i="3"/>
  <c r="B827" i="3"/>
  <c r="G827" i="3"/>
  <c r="K827" i="3"/>
  <c r="F827" i="3"/>
  <c r="B828" i="3"/>
  <c r="G828" i="3"/>
  <c r="K828" i="3"/>
  <c r="F828" i="3"/>
  <c r="B829" i="3"/>
  <c r="G829" i="3"/>
  <c r="K829" i="3"/>
  <c r="F829" i="3"/>
  <c r="B830" i="3"/>
  <c r="G830" i="3"/>
  <c r="F830" i="3"/>
  <c r="K830" i="3"/>
  <c r="G831" i="3"/>
  <c r="K831" i="3"/>
  <c r="F831" i="3"/>
  <c r="B831" i="3"/>
  <c r="K832" i="3"/>
  <c r="G832" i="3"/>
  <c r="F832" i="3"/>
  <c r="B832" i="3"/>
  <c r="G833" i="3"/>
  <c r="B833" i="3"/>
  <c r="K833" i="3"/>
  <c r="F833" i="3"/>
  <c r="G834" i="3"/>
  <c r="F834" i="3"/>
  <c r="K834" i="3"/>
  <c r="B834" i="3"/>
  <c r="G835" i="3"/>
  <c r="B835" i="3"/>
  <c r="F835" i="3"/>
  <c r="K835" i="3"/>
  <c r="B836" i="3"/>
  <c r="F836" i="3"/>
  <c r="G836" i="3"/>
  <c r="K836" i="3"/>
  <c r="B837" i="3"/>
  <c r="G837" i="3"/>
  <c r="F837" i="3"/>
  <c r="K837" i="3"/>
  <c r="G838" i="3"/>
  <c r="B838" i="3"/>
  <c r="F838" i="3"/>
  <c r="K838" i="3"/>
  <c r="K839" i="3"/>
  <c r="F839" i="3"/>
  <c r="G839" i="3"/>
  <c r="B839" i="3"/>
  <c r="K840" i="3"/>
  <c r="G840" i="3"/>
  <c r="F840" i="3"/>
  <c r="B840" i="3"/>
  <c r="B841" i="3"/>
  <c r="K841" i="3"/>
  <c r="F841" i="3"/>
  <c r="G841" i="3"/>
  <c r="G842" i="3"/>
  <c r="B842" i="3"/>
  <c r="K842" i="3"/>
  <c r="F842" i="3"/>
  <c r="B843" i="3"/>
  <c r="K843" i="3"/>
  <c r="G843" i="3"/>
  <c r="F843" i="3"/>
  <c r="K844" i="3"/>
  <c r="G844" i="3"/>
  <c r="F844" i="3"/>
  <c r="B844" i="3"/>
  <c r="G845" i="3"/>
  <c r="B845" i="3"/>
  <c r="F845" i="3"/>
  <c r="K845" i="3"/>
  <c r="G846" i="3"/>
  <c r="B846" i="3"/>
  <c r="K846" i="3"/>
  <c r="F846" i="3"/>
  <c r="B847" i="3"/>
  <c r="G847" i="3"/>
  <c r="F847" i="3"/>
  <c r="K847" i="3"/>
  <c r="K848" i="3"/>
  <c r="G848" i="3"/>
  <c r="F848" i="3"/>
  <c r="B848" i="3"/>
  <c r="K849" i="3"/>
  <c r="F849" i="3"/>
  <c r="B849" i="3"/>
  <c r="G849" i="3"/>
  <c r="K850" i="3"/>
  <c r="F850" i="3"/>
  <c r="B850" i="3"/>
  <c r="G850" i="3"/>
  <c r="B851" i="3"/>
  <c r="K851" i="3"/>
  <c r="F851" i="3"/>
  <c r="G851" i="3"/>
  <c r="F852" i="3"/>
  <c r="G852" i="3"/>
  <c r="B852" i="3"/>
  <c r="K852" i="3"/>
  <c r="F853" i="3"/>
  <c r="G853" i="3"/>
  <c r="K853" i="3"/>
  <c r="B853" i="3"/>
  <c r="F854" i="3"/>
  <c r="B854" i="3"/>
  <c r="K854" i="3"/>
  <c r="G854" i="3"/>
  <c r="F855" i="3"/>
  <c r="K855" i="3"/>
  <c r="B855" i="3"/>
  <c r="G855" i="3"/>
  <c r="F856" i="3"/>
  <c r="G856" i="3"/>
  <c r="K856" i="3"/>
  <c r="B856" i="3"/>
  <c r="F857" i="3"/>
  <c r="K857" i="3"/>
  <c r="B857" i="3"/>
  <c r="G857" i="3"/>
  <c r="F858" i="3"/>
  <c r="B858" i="3"/>
  <c r="K858" i="3"/>
  <c r="G858" i="3"/>
  <c r="K859" i="3"/>
  <c r="B859" i="3"/>
  <c r="G859" i="3"/>
  <c r="F859" i="3"/>
  <c r="F860" i="3"/>
  <c r="B860" i="3"/>
  <c r="G860" i="3"/>
  <c r="K860" i="3"/>
  <c r="K861" i="3"/>
  <c r="F861" i="3"/>
  <c r="B861" i="3"/>
  <c r="G861" i="3"/>
  <c r="F862" i="3"/>
  <c r="B862" i="3"/>
  <c r="K862" i="3"/>
  <c r="G862" i="3"/>
  <c r="F863" i="3"/>
  <c r="G863" i="3"/>
  <c r="K863" i="3"/>
  <c r="B863" i="3"/>
  <c r="K864" i="3"/>
  <c r="B864" i="3"/>
  <c r="G864" i="3"/>
  <c r="F864" i="3"/>
  <c r="G865" i="3"/>
  <c r="F865" i="3"/>
  <c r="K865" i="3"/>
  <c r="B865" i="3"/>
  <c r="G866" i="3"/>
  <c r="B866" i="3"/>
  <c r="F866" i="3"/>
  <c r="K866" i="3"/>
  <c r="K867" i="3"/>
  <c r="B867" i="3"/>
  <c r="G867" i="3"/>
  <c r="F867" i="3"/>
  <c r="G868" i="3"/>
  <c r="F868" i="3"/>
  <c r="K868" i="3"/>
  <c r="B868" i="3"/>
  <c r="F869" i="3"/>
  <c r="G869" i="3"/>
  <c r="K869" i="3"/>
  <c r="B869" i="3"/>
  <c r="K870" i="3"/>
  <c r="G870" i="3"/>
  <c r="F870" i="3"/>
  <c r="B870" i="3"/>
  <c r="F871" i="3"/>
  <c r="G871" i="3"/>
  <c r="B871" i="3"/>
  <c r="K871" i="3"/>
  <c r="B872" i="3"/>
  <c r="F872" i="3"/>
  <c r="G872" i="3"/>
  <c r="K872" i="3"/>
  <c r="G873" i="3"/>
  <c r="B873" i="3"/>
  <c r="F873" i="3"/>
  <c r="K873" i="3"/>
  <c r="K874" i="3"/>
  <c r="G874" i="3"/>
  <c r="B874" i="3"/>
  <c r="F874" i="3"/>
  <c r="G875" i="3"/>
  <c r="K875" i="3"/>
  <c r="B875" i="3"/>
  <c r="F875" i="3"/>
  <c r="K876" i="3"/>
  <c r="G876" i="3"/>
  <c r="F876" i="3"/>
  <c r="B876" i="3"/>
  <c r="B877" i="3"/>
  <c r="K877" i="3"/>
  <c r="F877" i="3"/>
  <c r="G877" i="3"/>
  <c r="K878" i="3"/>
  <c r="B878" i="3"/>
  <c r="F878" i="3"/>
  <c r="G878" i="3"/>
  <c r="F879" i="3"/>
  <c r="G879" i="3"/>
  <c r="B879" i="3"/>
  <c r="K879" i="3"/>
  <c r="F880" i="3"/>
  <c r="B880" i="3"/>
  <c r="G880" i="3"/>
  <c r="K880" i="3"/>
  <c r="F881" i="3"/>
  <c r="G881" i="3"/>
  <c r="B881" i="3"/>
  <c r="K881" i="3"/>
  <c r="B882" i="3"/>
  <c r="G882" i="3"/>
  <c r="K882" i="3"/>
  <c r="F882" i="3"/>
  <c r="B883" i="3"/>
  <c r="G883" i="3"/>
  <c r="K883" i="3"/>
  <c r="F883" i="3"/>
  <c r="G884" i="3"/>
  <c r="B884" i="3"/>
  <c r="K884" i="3"/>
  <c r="F884" i="3"/>
  <c r="B885" i="3"/>
  <c r="F885" i="3"/>
  <c r="K885" i="3"/>
  <c r="G885" i="3"/>
  <c r="G886" i="3"/>
  <c r="K886" i="3"/>
  <c r="F886" i="3"/>
  <c r="B886" i="3"/>
  <c r="K887" i="3"/>
  <c r="F887" i="3"/>
  <c r="G887" i="3"/>
  <c r="B887" i="3"/>
  <c r="B888" i="3"/>
  <c r="K888" i="3"/>
  <c r="G888" i="3"/>
  <c r="F888" i="3"/>
  <c r="B889" i="3"/>
  <c r="F889" i="3"/>
  <c r="G889" i="3"/>
  <c r="K889" i="3"/>
  <c r="B890" i="3"/>
  <c r="K890" i="3"/>
  <c r="F890" i="3"/>
  <c r="G890" i="3"/>
  <c r="K891" i="3"/>
  <c r="B891" i="3"/>
  <c r="F891" i="3"/>
  <c r="G891" i="3"/>
  <c r="F892" i="3"/>
  <c r="K892" i="3"/>
  <c r="G892" i="3"/>
  <c r="B892" i="3"/>
  <c r="K893" i="3"/>
  <c r="G893" i="3"/>
  <c r="F893" i="3"/>
  <c r="B893" i="3"/>
  <c r="G894" i="3"/>
  <c r="B894" i="3"/>
  <c r="F894" i="3"/>
  <c r="K894" i="3"/>
  <c r="G895" i="3"/>
  <c r="F895" i="3"/>
  <c r="K895" i="3"/>
  <c r="B895" i="3"/>
  <c r="K896" i="3"/>
  <c r="F896" i="3"/>
  <c r="B896" i="3"/>
  <c r="G896" i="3"/>
  <c r="B897" i="3"/>
  <c r="F897" i="3"/>
  <c r="K897" i="3"/>
  <c r="G897" i="3"/>
  <c r="F898" i="3"/>
  <c r="K898" i="3"/>
  <c r="B898" i="3"/>
  <c r="G898" i="3"/>
  <c r="F899" i="3"/>
  <c r="K899" i="3"/>
  <c r="G899" i="3"/>
  <c r="B899" i="3"/>
  <c r="B900" i="3"/>
  <c r="F900" i="3"/>
  <c r="K900" i="3"/>
  <c r="G900" i="3"/>
  <c r="F901" i="3"/>
  <c r="K901" i="3"/>
  <c r="G901" i="3"/>
  <c r="B901" i="3"/>
  <c r="F902" i="3"/>
  <c r="K902" i="3"/>
  <c r="B902" i="3"/>
  <c r="G902" i="3"/>
  <c r="F903" i="3"/>
  <c r="B903" i="3"/>
  <c r="G903" i="3"/>
  <c r="K903" i="3"/>
  <c r="B904" i="3"/>
  <c r="K904" i="3"/>
  <c r="F904" i="3"/>
  <c r="G904" i="3"/>
  <c r="B905" i="3"/>
  <c r="F905" i="3"/>
  <c r="K905" i="3"/>
  <c r="G905" i="3"/>
  <c r="B906" i="3"/>
  <c r="K906" i="3"/>
  <c r="F906" i="3"/>
  <c r="G906" i="3"/>
  <c r="G907" i="3"/>
  <c r="B907" i="3"/>
  <c r="F907" i="3"/>
  <c r="K907" i="3"/>
  <c r="B908" i="3"/>
  <c r="G908" i="3"/>
  <c r="F908" i="3"/>
  <c r="K908" i="3"/>
  <c r="F909" i="3"/>
  <c r="G909" i="3"/>
  <c r="K909" i="3"/>
  <c r="B909" i="3"/>
  <c r="K910" i="3"/>
  <c r="G910" i="3"/>
  <c r="B910" i="3"/>
  <c r="F910" i="3"/>
  <c r="G911" i="3"/>
  <c r="B911" i="3"/>
  <c r="F911" i="3"/>
  <c r="K911" i="3"/>
  <c r="G912" i="3"/>
  <c r="F912" i="3"/>
  <c r="B912" i="3"/>
  <c r="K912" i="3"/>
  <c r="G913" i="3"/>
  <c r="F913" i="3"/>
  <c r="B913" i="3"/>
  <c r="K913" i="3"/>
  <c r="G914" i="3"/>
  <c r="F914" i="3"/>
  <c r="B914" i="3"/>
  <c r="K914" i="3"/>
  <c r="K915" i="3"/>
  <c r="G915" i="3"/>
  <c r="F915" i="3"/>
  <c r="B915" i="3"/>
  <c r="B916" i="3"/>
  <c r="G916" i="3"/>
  <c r="K916" i="3"/>
  <c r="F916" i="3"/>
  <c r="B917" i="3"/>
  <c r="G917" i="3"/>
  <c r="K917" i="3"/>
  <c r="F917" i="3"/>
  <c r="K918" i="3"/>
  <c r="B918" i="3"/>
  <c r="F918" i="3"/>
  <c r="G918" i="3"/>
  <c r="F919" i="3"/>
  <c r="K919" i="3"/>
  <c r="B919" i="3"/>
  <c r="G919" i="3"/>
  <c r="K920" i="3"/>
  <c r="B920" i="3"/>
  <c r="F920" i="3"/>
  <c r="G920" i="3"/>
  <c r="K921" i="3"/>
  <c r="B921" i="3"/>
  <c r="G921" i="3"/>
  <c r="F921" i="3"/>
  <c r="G922" i="3"/>
  <c r="B922" i="3"/>
  <c r="K922" i="3"/>
  <c r="F922" i="3"/>
  <c r="K923" i="3"/>
  <c r="B923" i="3"/>
  <c r="G923" i="3"/>
  <c r="F923" i="3"/>
  <c r="G924" i="3"/>
  <c r="B924" i="3"/>
  <c r="K924" i="3"/>
  <c r="F924" i="3"/>
  <c r="G925" i="3"/>
  <c r="F925" i="3"/>
  <c r="K925" i="3"/>
  <c r="B925" i="3"/>
  <c r="B926" i="3"/>
  <c r="K926" i="3"/>
  <c r="G926" i="3"/>
  <c r="F926" i="3"/>
  <c r="F927" i="3"/>
  <c r="K927" i="3"/>
  <c r="G927" i="3"/>
  <c r="B927" i="3"/>
  <c r="F928" i="3"/>
  <c r="B928" i="3"/>
  <c r="K928" i="3"/>
  <c r="G928" i="3"/>
  <c r="K929" i="3"/>
  <c r="F929" i="3"/>
  <c r="B929" i="3"/>
  <c r="G929" i="3"/>
  <c r="K930" i="3"/>
  <c r="G930" i="3"/>
  <c r="F930" i="3"/>
  <c r="B930" i="3"/>
  <c r="B931" i="3"/>
  <c r="K931" i="3"/>
  <c r="G931" i="3"/>
  <c r="F931" i="3"/>
  <c r="K932" i="3"/>
  <c r="G932" i="3"/>
  <c r="F932" i="3"/>
  <c r="B932" i="3"/>
  <c r="K933" i="3"/>
  <c r="F933" i="3"/>
  <c r="G933" i="3"/>
  <c r="B933" i="3"/>
  <c r="G934" i="3"/>
  <c r="F934" i="3"/>
  <c r="K934" i="3"/>
  <c r="B934" i="3"/>
  <c r="G935" i="3"/>
  <c r="K935" i="3"/>
  <c r="B935" i="3"/>
  <c r="F935" i="3"/>
  <c r="G936" i="3"/>
  <c r="F936" i="3"/>
  <c r="K936" i="3"/>
  <c r="B936" i="3"/>
  <c r="F937" i="3"/>
  <c r="K937" i="3"/>
  <c r="B937" i="3"/>
  <c r="G937" i="3"/>
  <c r="B938" i="3"/>
  <c r="K938" i="3"/>
  <c r="F938" i="3"/>
  <c r="G938" i="3"/>
  <c r="K939" i="3"/>
  <c r="G939" i="3"/>
  <c r="F939" i="3"/>
  <c r="B939" i="3"/>
  <c r="F940" i="3"/>
  <c r="G940" i="3"/>
  <c r="K940" i="3"/>
  <c r="B940" i="3"/>
  <c r="G941" i="3"/>
  <c r="F941" i="3"/>
  <c r="K941" i="3"/>
  <c r="B941" i="3"/>
  <c r="B942" i="3"/>
  <c r="K942" i="3"/>
  <c r="F942" i="3"/>
  <c r="G942" i="3"/>
  <c r="B943" i="3"/>
  <c r="G943" i="3"/>
  <c r="K943" i="3"/>
  <c r="F943" i="3"/>
  <c r="G944" i="3"/>
  <c r="F944" i="3"/>
  <c r="K944" i="3"/>
  <c r="B944" i="3"/>
  <c r="B945" i="3"/>
  <c r="G945" i="3"/>
  <c r="K945" i="3"/>
  <c r="F945" i="3"/>
  <c r="F946" i="3"/>
  <c r="K946" i="3"/>
  <c r="B946" i="3"/>
  <c r="G946" i="3"/>
  <c r="K947" i="3"/>
  <c r="F947" i="3"/>
  <c r="G947" i="3"/>
  <c r="B947" i="3"/>
  <c r="F948" i="3"/>
  <c r="K948" i="3"/>
  <c r="B948" i="3"/>
  <c r="G948" i="3"/>
  <c r="K949" i="3"/>
  <c r="G949" i="3"/>
  <c r="B949" i="3"/>
  <c r="F949" i="3"/>
  <c r="K950" i="3"/>
  <c r="G950" i="3"/>
  <c r="F950" i="3"/>
  <c r="B950" i="3"/>
  <c r="G951" i="3"/>
  <c r="B951" i="3"/>
  <c r="F951" i="3"/>
  <c r="K951" i="3"/>
  <c r="K952" i="3"/>
  <c r="F952" i="3"/>
  <c r="G952" i="3"/>
  <c r="B952" i="3"/>
  <c r="K953" i="3"/>
  <c r="F953" i="3"/>
  <c r="G953" i="3"/>
  <c r="B953" i="3"/>
  <c r="G954" i="3"/>
  <c r="K954" i="3"/>
  <c r="F954" i="3"/>
  <c r="B954" i="3"/>
  <c r="G955" i="3"/>
  <c r="F955" i="3"/>
  <c r="K955" i="3"/>
  <c r="B955" i="3"/>
  <c r="K956" i="3"/>
  <c r="B956" i="3"/>
  <c r="F956" i="3"/>
  <c r="G956" i="3"/>
  <c r="K957" i="3"/>
  <c r="F957" i="3"/>
  <c r="G957" i="3"/>
  <c r="B957" i="3"/>
  <c r="G958" i="3"/>
  <c r="K958" i="3"/>
  <c r="F958" i="3"/>
  <c r="B958" i="3"/>
  <c r="B959" i="3"/>
  <c r="K959" i="3"/>
  <c r="F959" i="3"/>
  <c r="G959" i="3"/>
  <c r="F960" i="3"/>
  <c r="G960" i="3"/>
  <c r="B960" i="3"/>
  <c r="K960" i="3"/>
  <c r="B961" i="3"/>
  <c r="K961" i="3"/>
  <c r="G961" i="3"/>
  <c r="F961" i="3"/>
  <c r="G962" i="3"/>
  <c r="F962" i="3"/>
  <c r="B962" i="3"/>
  <c r="K962" i="3"/>
  <c r="G963" i="3"/>
  <c r="K963" i="3"/>
  <c r="F963" i="3"/>
  <c r="B963" i="3"/>
  <c r="K964" i="3"/>
  <c r="G964" i="3"/>
  <c r="B964" i="3"/>
  <c r="F964" i="3"/>
  <c r="G965" i="3"/>
  <c r="K965" i="3"/>
  <c r="F965" i="3"/>
  <c r="B965" i="3"/>
  <c r="G966" i="3"/>
  <c r="K966" i="3"/>
  <c r="F966" i="3"/>
  <c r="B966" i="3"/>
  <c r="F967" i="3"/>
  <c r="G967" i="3"/>
  <c r="K967" i="3"/>
  <c r="B967" i="3"/>
  <c r="G968" i="3"/>
  <c r="F968" i="3"/>
  <c r="K968" i="3"/>
  <c r="B968" i="3"/>
  <c r="G969" i="3"/>
  <c r="F969" i="3"/>
  <c r="B969" i="3"/>
  <c r="K969" i="3"/>
  <c r="G970" i="3"/>
  <c r="B970" i="3"/>
  <c r="F970" i="3"/>
  <c r="K970" i="3"/>
  <c r="G971" i="3"/>
  <c r="F971" i="3"/>
  <c r="K971" i="3"/>
  <c r="B971" i="3"/>
  <c r="F972" i="3"/>
  <c r="G972" i="3"/>
  <c r="B972" i="3"/>
  <c r="K972" i="3"/>
  <c r="K973" i="3"/>
  <c r="F973" i="3"/>
  <c r="B973" i="3"/>
  <c r="G973" i="3"/>
  <c r="K974" i="3"/>
  <c r="F974" i="3"/>
  <c r="G974" i="3"/>
  <c r="B974" i="3"/>
  <c r="F975" i="3"/>
  <c r="K975" i="3"/>
  <c r="G975" i="3"/>
  <c r="B975" i="3"/>
  <c r="F976" i="3"/>
  <c r="G976" i="3"/>
  <c r="K976" i="3"/>
  <c r="B976" i="3"/>
  <c r="G977" i="3"/>
  <c r="K977" i="3"/>
  <c r="B977" i="3"/>
  <c r="F977" i="3"/>
  <c r="G978" i="3"/>
  <c r="B978" i="3"/>
  <c r="F978" i="3"/>
  <c r="K978" i="3"/>
  <c r="F979" i="3"/>
  <c r="B979" i="3"/>
  <c r="K979" i="3"/>
  <c r="G979" i="3"/>
  <c r="F980" i="3"/>
  <c r="G980" i="3"/>
  <c r="K980" i="3"/>
  <c r="B980" i="3"/>
  <c r="F981" i="3"/>
  <c r="K981" i="3"/>
  <c r="B981" i="3"/>
  <c r="G981" i="3"/>
  <c r="B982" i="3"/>
  <c r="F982" i="3"/>
  <c r="K982" i="3"/>
  <c r="G982" i="3"/>
  <c r="F983" i="3"/>
  <c r="B983" i="3"/>
  <c r="K983" i="3"/>
  <c r="G983" i="3"/>
  <c r="F984" i="3"/>
  <c r="K984" i="3"/>
  <c r="B984" i="3"/>
  <c r="G984" i="3"/>
  <c r="G985" i="3"/>
  <c r="K985" i="3"/>
  <c r="B985" i="3"/>
  <c r="F985" i="3"/>
  <c r="G986" i="3"/>
  <c r="K986" i="3"/>
  <c r="F986" i="3"/>
  <c r="B986" i="3"/>
  <c r="F987" i="3"/>
  <c r="G987" i="3"/>
  <c r="B987" i="3"/>
  <c r="K987" i="3"/>
  <c r="B988" i="3"/>
  <c r="G988" i="3"/>
  <c r="F988" i="3"/>
  <c r="K988" i="3"/>
  <c r="F989" i="3"/>
  <c r="K989" i="3"/>
  <c r="G989" i="3"/>
  <c r="B989" i="3"/>
  <c r="K990" i="3"/>
  <c r="G990" i="3"/>
  <c r="B990" i="3"/>
  <c r="F990" i="3"/>
  <c r="K991" i="3"/>
  <c r="F991" i="3"/>
  <c r="B991" i="3"/>
  <c r="G991" i="3"/>
  <c r="K992" i="3"/>
  <c r="G992" i="3"/>
  <c r="B992" i="3"/>
  <c r="F992" i="3"/>
  <c r="K993" i="3"/>
  <c r="F993" i="3"/>
  <c r="G993" i="3"/>
  <c r="B993" i="3"/>
  <c r="G994" i="3"/>
  <c r="F994" i="3"/>
  <c r="B994" i="3"/>
  <c r="K994" i="3"/>
  <c r="F995" i="3"/>
  <c r="G995" i="3"/>
  <c r="B995" i="3"/>
  <c r="K995" i="3"/>
  <c r="F996" i="3"/>
  <c r="G996" i="3"/>
  <c r="K996" i="3"/>
  <c r="B996" i="3"/>
  <c r="G997" i="3"/>
  <c r="F997" i="3"/>
  <c r="B997" i="3"/>
  <c r="K997" i="3"/>
  <c r="F998" i="3"/>
  <c r="K998" i="3"/>
  <c r="G998" i="3"/>
  <c r="B998" i="3"/>
  <c r="F999" i="3"/>
  <c r="K999" i="3"/>
  <c r="G999" i="3"/>
  <c r="B999" i="3"/>
  <c r="G4" i="3" l="1"/>
  <c r="K4" i="3"/>
  <c r="F2" i="3"/>
  <c r="I2" i="3"/>
  <c r="J2" i="3" s="1"/>
  <c r="F3" i="3"/>
  <c r="I3" i="3"/>
  <c r="J3" i="3" s="1"/>
  <c r="N1" i="3" l="1"/>
  <c r="G2" i="3"/>
  <c r="K2" i="3"/>
  <c r="K3" i="3"/>
  <c r="G3" i="3"/>
  <c r="N2" i="3" l="1"/>
</calcChain>
</file>

<file path=xl/sharedStrings.xml><?xml version="1.0" encoding="utf-8"?>
<sst xmlns="http://schemas.openxmlformats.org/spreadsheetml/2006/main" count="88" uniqueCount="80">
  <si>
    <t>Codice SKU</t>
  </si>
  <si>
    <t>Descrizione</t>
  </si>
  <si>
    <t>ART-001</t>
  </si>
  <si>
    <t>Maglietta Cotone Nera M</t>
  </si>
  <si>
    <t>ART-002</t>
  </si>
  <si>
    <t>Jeans Slim Fit 32</t>
  </si>
  <si>
    <t>Data</t>
  </si>
  <si>
    <t>Tipo Operazione</t>
  </si>
  <si>
    <t>Quantità</t>
  </si>
  <si>
    <t>Scarico</t>
  </si>
  <si>
    <t>Carico</t>
  </si>
  <si>
    <t>Tot. Caricati</t>
  </si>
  <si>
    <t>Tot. Scaricati</t>
  </si>
  <si>
    <t>Giacenza attuale</t>
  </si>
  <si>
    <t>Stato</t>
  </si>
  <si>
    <t>Scorta Minima</t>
  </si>
  <si>
    <t>Prezzo Vendita (€)</t>
  </si>
  <si>
    <t>Rettifica</t>
  </si>
  <si>
    <t>DDT 123</t>
  </si>
  <si>
    <t>Prodotti danneggiati</t>
  </si>
  <si>
    <t>Tot. Rettifiche</t>
  </si>
  <si>
    <t>Valore Magazzino</t>
  </si>
  <si>
    <t>Valore Potenziale (Vendita)</t>
  </si>
  <si>
    <t>Valore totale Magazzino</t>
  </si>
  <si>
    <t>Note</t>
  </si>
  <si>
    <t>Incasso totale Potenziale</t>
  </si>
  <si>
    <t>Selezione</t>
  </si>
  <si>
    <t>Prodotto</t>
  </si>
  <si>
    <t>ART-001 - Maglietta Cotone Nera M</t>
  </si>
  <si>
    <t>SKU</t>
  </si>
  <si>
    <t>Fornitore preferenziale</t>
  </si>
  <si>
    <t>Costo Unitario Acquisto (€)</t>
  </si>
  <si>
    <t>ModaTex S.r.l.</t>
  </si>
  <si>
    <t>Costo Medio Ponderato</t>
  </si>
  <si>
    <t>Costo Totale Acquisto (€)</t>
  </si>
  <si>
    <t>Nel foglio "Anagrafica Prodotti" devi inserire l'elenco dei prodotti che vuoi gestire a magazzino.</t>
  </si>
  <si>
    <t>Istruzioni</t>
  </si>
  <si>
    <t>Nel foglio "Movimenti" devi registrare i movimenti (Carico, Scarico, Rettifica) dei prodotti.</t>
  </si>
  <si>
    <t>In questo foglio devi registrare i prodotti che vuoi gestire.</t>
  </si>
  <si>
    <t xml:space="preserve">Per ogni prodotto devi indicare: </t>
  </si>
  <si>
    <t>• il codice SKU univoco del prodotto</t>
  </si>
  <si>
    <t>• la scorta minima, ovvero la quantità minima che vuoi che sia presente a magazzino</t>
  </si>
  <si>
    <t>• il costo di acquisto di default del Fornitore preferenziale</t>
  </si>
  <si>
    <t>• il prezzo a cui vendi il prodotto</t>
  </si>
  <si>
    <t>• il fornitore preferenziale da cui acquisti il prodotto</t>
  </si>
  <si>
    <t>• la descrizione del prodotto</t>
  </si>
  <si>
    <t>In questo foglio devi registrare i movimenti di magazzino</t>
  </si>
  <si>
    <t>Per ogni movimento devi registrare</t>
  </si>
  <si>
    <t>• la data del movimento</t>
  </si>
  <si>
    <t>• il prodotto che è stato movimentato</t>
  </si>
  <si>
    <t>• il tipo di operazione: Carico (Acquisto), Scarico (Vendita), Rettifica (se vuoi variare la quantità per rettificare la giacenza)</t>
  </si>
  <si>
    <t>• la quantità movimentata</t>
  </si>
  <si>
    <t>• eventuali note che dettagliano il movimento</t>
  </si>
  <si>
    <t>Opzionalmente nei carichi di magazzino</t>
  </si>
  <si>
    <t xml:space="preserve">il sistema trascina il costo di acquisto dall'anagrafica prodotti, </t>
  </si>
  <si>
    <t>ma se variato, puoi sovrascriverlo con il costo unitario di quell'acquisto.</t>
  </si>
  <si>
    <t>Mostra per ogni prodotto:</t>
  </si>
  <si>
    <t>• lo stato del prodotto: OK o RIORDINARE se giacenza sotto il valore della scorta minima</t>
  </si>
  <si>
    <t>• il costo medio ponderato di acquisto (media pesata dei prezzi di acquisto di quel prodotto)</t>
  </si>
  <si>
    <t>• il valore di magazzino (Giacenza X Costo Medio Ponderato)</t>
  </si>
  <si>
    <t>• il valore potenziale di vendita (Giacenza X Prezzo di Vendita preso dall'anagrafica prodotti)</t>
  </si>
  <si>
    <t>Infine il sistema mostra il</t>
  </si>
  <si>
    <t>• Valore totale Magazzino: Quanto ti è costata la merce in giacenza.</t>
  </si>
  <si>
    <t>• Incasso totale Potenziale: Quanto ricaveresti vendendo tutta la merce.</t>
  </si>
  <si>
    <t>Questo foglio va solo consultato, non modificato.</t>
  </si>
  <si>
    <t>• la giacenza attuale</t>
  </si>
  <si>
    <t>Quando devi ordinare la merce puoi:</t>
  </si>
  <si>
    <t>2) Ordinare per "Fornitore preferenziale"</t>
  </si>
  <si>
    <t>3) Fare un ordine a ogni fornitore</t>
  </si>
  <si>
    <t>ART-002 - Jeans Slim Fit 32</t>
  </si>
  <si>
    <t>DDT 667</t>
  </si>
  <si>
    <t>Ordine di vendita 556/2026</t>
  </si>
  <si>
    <t>Il foglio "Giacenze" calcola la stiuazione del magazzino: giacenze, prodotti da riordinare e valorizzazione del magazzino.</t>
  </si>
  <si>
    <t>Per maggiori informazioni visita la pagina</t>
  </si>
  <si>
    <t>https://www.gardainformatica.it/excel-magazzino</t>
  </si>
  <si>
    <t>Questo modello Excel è una risorsa gratuita di Garda Informatica</t>
  </si>
  <si>
    <t>https://www.gardainformatica.it</t>
  </si>
  <si>
    <r>
      <rPr>
        <b/>
        <sz val="11"/>
        <color theme="1"/>
        <rFont val="Calibri"/>
        <family val="2"/>
        <scheme val="minor"/>
      </rPr>
      <t>Garda Informatica</t>
    </r>
    <r>
      <rPr>
        <sz val="11"/>
        <color theme="1"/>
        <rFont val="Calibri"/>
        <family val="2"/>
        <scheme val="minor"/>
      </rPr>
      <t xml:space="preserve"> è la Software House che realizza Gestionali in Cloud, su misura e in tempi rapidi, grazie al META-Sviluppo RAPIDO.</t>
    </r>
  </si>
  <si>
    <t>Opzionalmente puoi indicare anche</t>
  </si>
  <si>
    <t>1) Filtrare per Stato "RIORDINARE"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</si>
</sst>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64" fontId="0" fillId="0" borderId="0" xfId="0" applyNumberFormat="1"/>
    <xf numFmtId="0" fontId="3" fillId="0" borderId="0" xfId="1"/>
  </cellXfs>
  <cellStyles count="2">
    <cellStyle name="Collegamento ipertestuale" xfId="1" builtinId="8"/>
    <cellStyle name="Normale" xfId="0" builtinId="0"/>
  </cellStyles>
  <dxfs count="18">
    <dxf>
      <font>
        <color rgb="FFFF0000"/>
      </font>
    </dxf>
    <dxf>
      <numFmt numFmtId="164" formatCode="&quot;€&quot;\ #,##0.00"/>
    </dxf>
    <dxf>
      <numFmt numFmtId="164" formatCode="&quot;€&quot;\ #,##0.00"/>
    </dxf>
    <dxf>
      <numFmt numFmtId="0" formatCode="General"/>
    </dxf>
    <dxf>
      <numFmt numFmtId="0" formatCode="General"/>
    </dxf>
    <dxf>
      <numFmt numFmtId="164" formatCode="&quot;€&quot;\ #,##0.00"/>
    </dxf>
    <dxf>
      <numFmt numFmtId="164" formatCode="&quot;€&quot;\ #,##0.00"/>
    </dxf>
    <dxf>
      <numFmt numFmtId="164" formatCode="&quot;€&quot;\ #,##0.00"/>
    </dxf>
    <dxf>
      <numFmt numFmtId="164" formatCode="&quot;€&quot;\ #,##0.00"/>
    </dxf>
    <dxf>
      <numFmt numFmtId="164" formatCode="&quot;€&quot;\ #,##0.0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4B7C7AE-038B-4850-AE34-56E9ED345678}" name="Tabella2" displayName="Tabella2" ref="A1:G1000" totalsRowShown="0">
  <autoFilter ref="A1:G1000" xr:uid="{74B7C7AE-038B-4850-AE34-56E9ED345678}"/>
  <tableColumns count="7">
    <tableColumn id="1" xr3:uid="{48387807-9EFB-4204-800C-72C637A79F7F}" name="Codice SKU"/>
    <tableColumn id="2" xr3:uid="{17B2C066-D498-4BF8-A5A2-A7C24A55A99B}" name="Descrizione"/>
    <tableColumn id="3" xr3:uid="{024BFCB0-4FC7-4C7E-A436-9549DC7EB0E6}" name="Scorta Minima"/>
    <tableColumn id="4" xr3:uid="{50F59747-9E2E-4DA0-91EC-2AD44B43F67A}" name="Costo Unitario Acquisto (€)" dataDxfId="6"/>
    <tableColumn id="5" xr3:uid="{3689D4F0-99F5-4A0A-AF22-1F7EBAD03BCB}" name="Prezzo Vendita (€)" dataDxfId="5"/>
    <tableColumn id="6" xr3:uid="{3471D73D-8174-4358-9787-7E38F85D63F4}" name="Selezione" dataDxfId="4">
      <calculatedColumnFormula>IF(A2="","",CONCATENATE(A2," - ",B2))</calculatedColumnFormula>
    </tableColumn>
    <tableColumn id="7" xr3:uid="{E9D832AB-5F48-4BEF-B6D4-1D31583177AA}" name="Fornitore preferenzial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CD380D1-EC6A-4B4E-A574-71E5BDDD33D3}" name="Tabella3" displayName="Tabella3" ref="A1:H1000" totalsRowShown="0">
  <autoFilter ref="A1:H1000" xr:uid="{9CD380D1-EC6A-4B4E-A574-71E5BDDD33D3}"/>
  <tableColumns count="8">
    <tableColumn id="1" xr3:uid="{BE2F332D-502D-47F3-BFDA-B1AAA36C21FA}" name="Data"/>
    <tableColumn id="2" xr3:uid="{158C36A1-D780-4AB0-A957-A05FFC6A7588}" name="Prodotto"/>
    <tableColumn id="3" xr3:uid="{79136AB7-9253-4BDE-95D6-DFC1C63FF399}" name="Tipo Operazione"/>
    <tableColumn id="4" xr3:uid="{96CAE736-8FBD-4326-8C25-B89F6FB73FE3}" name="Quantità"/>
    <tableColumn id="5" xr3:uid="{9DC0A843-B057-42A5-A336-4EC8EF2906DF}" name="Note"/>
    <tableColumn id="7" xr3:uid="{BAA25C61-5D43-4B7D-95FF-AFE90CD365CB}" name="SKU" dataDxfId="3">
      <calculatedColumnFormula>IF(B2="","",VLOOKUP(B2, 'Anagrafica Prodotti'!A:F, 1))</calculatedColumnFormula>
    </tableColumn>
    <tableColumn id="8" xr3:uid="{F0804A41-426A-4A75-A786-3C14DDB65C14}" name="Costo Unitario Acquisto (€)" dataDxfId="2">
      <calculatedColumnFormula>IF(C2="Carico",VLOOKUP(B2, 'Anagrafica Prodotti'!A:F, 4),"")</calculatedColumnFormula>
    </tableColumn>
    <tableColumn id="9" xr3:uid="{DBF2AC96-BCD9-4D83-90C2-25EA0B86BE49}" name="Costo Totale Acquisto (€)" dataDxfId="1">
      <calculatedColumnFormula>IF(OR(G2="",D2=""),"",IF(C2="Carico",G2*D2,""))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C7C46B0-22B8-4FE0-943F-996BC64FFBE4}" name="Tabella4" displayName="Tabella4" ref="A1:K999" totalsRowShown="0">
  <autoFilter ref="A1:K999" xr:uid="{EC7C46B0-22B8-4FE0-943F-996BC64FFBE4}"/>
  <tableColumns count="11">
    <tableColumn id="1" xr3:uid="{985CDBC5-5398-4308-B011-84775A2499D9}" name="Codice SKU" dataDxfId="17">
      <calculatedColumnFormula>IF('Anagrafica Prodotti'!A3="","",'Anagrafica Prodotti'!A3)</calculatedColumnFormula>
    </tableColumn>
    <tableColumn id="2" xr3:uid="{0E2B382D-C1B9-4016-8FF5-5AA8CE14230F}" name="Descrizione" dataDxfId="16">
      <calculatedColumnFormula>IF(A2="","",VLOOKUP(A2, 'Anagrafica Prodotti'!A:B, 2))</calculatedColumnFormula>
    </tableColumn>
    <tableColumn id="3" xr3:uid="{E488AE67-558B-4E0B-81E0-98BE6C31302C}" name="Tot. Caricati" dataDxfId="15">
      <calculatedColumnFormula>IF(A2="","",SUMIFS(Movimenti!D:D, Movimenti!F:F, A2, Movimenti!C:C, "Carico"))</calculatedColumnFormula>
    </tableColumn>
    <tableColumn id="4" xr3:uid="{011F8756-6622-49F9-8E2F-A8D127277B2E}" name="Tot. Scaricati" dataDxfId="14">
      <calculatedColumnFormula>IF(A2="","",SUMIFS(Movimenti!D:D, Movimenti!F:F, A2, Movimenti!C:C, "Scarico"))</calculatedColumnFormula>
    </tableColumn>
    <tableColumn id="7" xr3:uid="{11808FD8-73C5-4C6F-A919-672F6154FFE7}" name="Tot. Rettifiche" dataDxfId="13">
      <calculatedColumnFormula>IF(A2="","",SUMIFS(Movimenti!D:D, Movimenti!F:F, A2, Movimenti!C:C, "Rettifica"))</calculatedColumnFormula>
    </tableColumn>
    <tableColumn id="5" xr3:uid="{528D53C6-1CF8-4350-892E-7D2970A80C07}" name="Giacenza attuale" dataDxfId="12">
      <calculatedColumnFormula>IF(A2="","",C2-D2+E2)</calculatedColumnFormula>
    </tableColumn>
    <tableColumn id="6" xr3:uid="{0FE3E324-D8BE-41E5-A5FF-AE4A47F35DEA}" name="Stato" dataDxfId="11">
      <calculatedColumnFormula>IF(A2="","",IF(F2&lt;=VLOOKUP(A2, 'Anagrafica Prodotti'!A:C, 3), "⚠️ RIORDINARE", "OK"))</calculatedColumnFormula>
    </tableColumn>
    <tableColumn id="11" xr3:uid="{8C548E8C-8995-4EE2-9632-30D8DD2AD0CA}" name="Fornitore preferenziale" dataDxfId="10">
      <calculatedColumnFormula>IF(A2="","",VLOOKUP(A2, 'Anagrafica Prodotti'!A:G, 7))</calculatedColumnFormula>
    </tableColumn>
    <tableColumn id="8" xr3:uid="{628A1B19-EB72-40AF-BC0C-F7CAA8F184B6}" name="Costo Medio Ponderato" dataDxfId="9">
      <calculatedColumnFormula>IFERROR(SUMIFS(Movimenti!H:H, Movimenti!F:F, A2, Movimenti!C:C, "Carico") / C2,"")</calculatedColumnFormula>
    </tableColumn>
    <tableColumn id="9" xr3:uid="{1A9D13F5-0799-454E-9260-8EDD1D462954}" name="Valore Magazzino" dataDxfId="8">
      <calculatedColumnFormula>IF(OR(A2="",I2=""),"",I2*F2)</calculatedColumnFormula>
    </tableColumn>
    <tableColumn id="10" xr3:uid="{2EDCAE1B-0CF2-4FA3-AF92-A26F15277E9E}" name="Valore Potenziale (Vendita)" dataDxfId="7">
      <calculatedColumnFormula>IF(A2="","",VLOOKUP(A2, 'Anagrafica Prodotti'!A:E, 5)*F2)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ardainformatica.it/" TargetMode="External"/><Relationship Id="rId1" Type="http://schemas.openxmlformats.org/officeDocument/2006/relationships/hyperlink" Target="https://www.gardainformatica.it/excel-magazzino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3167-B8C9-438B-91EE-99DBD4E838EB}">
  <dimension ref="B2:B13"/>
  <sheetViews>
    <sheetView showGridLines="0" tabSelected="1" workbookViewId="0">
      <selection activeCell="B1" sqref="B1"/>
    </sheetView>
  </sheetViews>
  <sheetFormatPr defaultRowHeight="14.4" x14ac:dyDescent="0.3"/>
  <sheetData>
    <row r="2" spans="2:2" x14ac:dyDescent="0.3">
      <c r="B2" s="2" t="s">
        <v>36</v>
      </c>
    </row>
    <row r="3" spans="2:2" x14ac:dyDescent="0.3">
      <c r="B3" t="s">
        <v>35</v>
      </c>
    </row>
    <row r="4" spans="2:2" x14ac:dyDescent="0.3">
      <c r="B4" t="s">
        <v>37</v>
      </c>
    </row>
    <row r="5" spans="2:2" x14ac:dyDescent="0.3">
      <c r="B5" t="s">
        <v>72</v>
      </c>
    </row>
    <row r="7" spans="2:2" x14ac:dyDescent="0.3">
      <c r="B7" t="s">
        <v>73</v>
      </c>
    </row>
    <row r="8" spans="2:2" x14ac:dyDescent="0.3">
      <c r="B8" s="4" t="s">
        <v>74</v>
      </c>
    </row>
    <row r="10" spans="2:2" x14ac:dyDescent="0.3">
      <c r="B10" t="s">
        <v>75</v>
      </c>
    </row>
    <row r="12" spans="2:2" x14ac:dyDescent="0.3">
      <c r="B12" t="s">
        <v>77</v>
      </c>
    </row>
    <row r="13" spans="2:2" x14ac:dyDescent="0.3">
      <c r="B13" s="4" t="s">
        <v>76</v>
      </c>
    </row>
  </sheetData>
  <sheetProtection algorithmName="SHA-512" hashValue="dEhSMz4r3jQ1EAQKlB173MyXjGt82bQPRP2kakTSpcbaJyJcAM2oq59B+biOsfJeRxSKInPmTWLcDN4vPCzAFw==" saltValue="7rrP53onNuszV94pkw1YRw==" spinCount="100000" sheet="1" objects="1" scenarios="1"/>
  <hyperlinks>
    <hyperlink ref="B8" r:id="rId1" xr:uid="{19C4B424-6CAA-4334-97D8-12B038EBEAD1}"/>
    <hyperlink ref="B13" r:id="rId2" xr:uid="{C0B79645-66C4-4470-8737-3628096D72C3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A86C9-C089-4860-9D42-D98FF629A5B8}">
  <sheetPr>
    <pageSetUpPr fitToPage="1"/>
  </sheetPr>
  <dimension ref="A1:I1000"/>
  <sheetViews>
    <sheetView showGridLines="0" zoomScaleNormal="100" workbookViewId="0">
      <selection activeCell="A5" sqref="A5"/>
    </sheetView>
  </sheetViews>
  <sheetFormatPr defaultRowHeight="14.4" x14ac:dyDescent="0.3"/>
  <cols>
    <col min="1" max="1" width="12.77734375" bestFit="1" customWidth="1"/>
    <col min="2" max="2" width="22.109375" bestFit="1" customWidth="1"/>
    <col min="3" max="3" width="15.5546875" bestFit="1" customWidth="1"/>
    <col min="4" max="4" width="26.109375" style="3" bestFit="1" customWidth="1"/>
    <col min="5" max="5" width="18.5546875" style="3" bestFit="1" customWidth="1"/>
    <col min="6" max="6" width="30.77734375" hidden="1" customWidth="1"/>
    <col min="7" max="7" width="22.44140625" bestFit="1" customWidth="1"/>
    <col min="9" max="9" width="8.88671875" customWidth="1"/>
  </cols>
  <sheetData>
    <row r="1" spans="1:9" x14ac:dyDescent="0.3">
      <c r="A1" t="s">
        <v>0</v>
      </c>
      <c r="B1" t="s">
        <v>1</v>
      </c>
      <c r="C1" t="s">
        <v>15</v>
      </c>
      <c r="D1" s="3" t="s">
        <v>31</v>
      </c>
      <c r="E1" s="3" t="s">
        <v>16</v>
      </c>
      <c r="F1" t="s">
        <v>26</v>
      </c>
      <c r="G1" t="s">
        <v>30</v>
      </c>
    </row>
    <row r="2" spans="1:9" hidden="1" x14ac:dyDescent="0.3">
      <c r="F2" t="str">
        <f t="shared" ref="F2:F65" si="0">IF(A2="","",CONCATENATE(A2," - ",B2))</f>
        <v/>
      </c>
    </row>
    <row r="3" spans="1:9" x14ac:dyDescent="0.3">
      <c r="A3" t="s">
        <v>2</v>
      </c>
      <c r="B3" t="s">
        <v>3</v>
      </c>
      <c r="C3">
        <v>1</v>
      </c>
      <c r="D3" s="3">
        <v>5</v>
      </c>
      <c r="E3" s="3">
        <v>15</v>
      </c>
      <c r="F3" t="str">
        <f>IF(A3="","",CONCATENATE(A3," - ",B3))</f>
        <v>ART-001 - Maglietta Cotone Nera M</v>
      </c>
      <c r="G3" t="s">
        <v>32</v>
      </c>
      <c r="I3" t="s">
        <v>38</v>
      </c>
    </row>
    <row r="4" spans="1:9" x14ac:dyDescent="0.3">
      <c r="A4" t="s">
        <v>4</v>
      </c>
      <c r="B4" t="s">
        <v>5</v>
      </c>
      <c r="C4">
        <v>20</v>
      </c>
      <c r="D4" s="3">
        <v>20</v>
      </c>
      <c r="E4" s="3">
        <v>60</v>
      </c>
      <c r="F4" t="str">
        <f>IF(A4="","",CONCATENATE(A4," - ",B4))</f>
        <v>ART-002 - Jeans Slim Fit 32</v>
      </c>
      <c r="G4" t="s">
        <v>32</v>
      </c>
      <c r="I4" t="s">
        <v>39</v>
      </c>
    </row>
    <row r="5" spans="1:9" x14ac:dyDescent="0.3">
      <c r="F5" t="str">
        <f>IF(A5="","",CONCATENATE(A5," - ",B5))</f>
        <v/>
      </c>
      <c r="I5" t="s">
        <v>40</v>
      </c>
    </row>
    <row r="6" spans="1:9" x14ac:dyDescent="0.3">
      <c r="F6" t="str">
        <f t="shared" si="0"/>
        <v/>
      </c>
      <c r="I6" t="s">
        <v>45</v>
      </c>
    </row>
    <row r="7" spans="1:9" x14ac:dyDescent="0.3">
      <c r="F7" t="str">
        <f t="shared" si="0"/>
        <v/>
      </c>
      <c r="I7" t="s">
        <v>78</v>
      </c>
    </row>
    <row r="8" spans="1:9" x14ac:dyDescent="0.3">
      <c r="F8" t="str">
        <f t="shared" si="0"/>
        <v/>
      </c>
      <c r="I8" t="s">
        <v>41</v>
      </c>
    </row>
    <row r="9" spans="1:9" x14ac:dyDescent="0.3">
      <c r="F9" t="str">
        <f t="shared" si="0"/>
        <v/>
      </c>
      <c r="I9" t="s">
        <v>42</v>
      </c>
    </row>
    <row r="10" spans="1:9" x14ac:dyDescent="0.3">
      <c r="F10" t="str">
        <f t="shared" si="0"/>
        <v/>
      </c>
      <c r="I10" t="s">
        <v>43</v>
      </c>
    </row>
    <row r="11" spans="1:9" x14ac:dyDescent="0.3">
      <c r="F11" t="str">
        <f t="shared" si="0"/>
        <v/>
      </c>
      <c r="I11" t="s">
        <v>44</v>
      </c>
    </row>
    <row r="12" spans="1:9" x14ac:dyDescent="0.3">
      <c r="F12" t="str">
        <f t="shared" si="0"/>
        <v/>
      </c>
    </row>
    <row r="13" spans="1:9" x14ac:dyDescent="0.3">
      <c r="F13" t="str">
        <f t="shared" si="0"/>
        <v/>
      </c>
    </row>
    <row r="14" spans="1:9" x14ac:dyDescent="0.3">
      <c r="F14" t="str">
        <f t="shared" si="0"/>
        <v/>
      </c>
    </row>
    <row r="15" spans="1:9" x14ac:dyDescent="0.3">
      <c r="F15" t="str">
        <f t="shared" si="0"/>
        <v/>
      </c>
    </row>
    <row r="16" spans="1:9" x14ac:dyDescent="0.3">
      <c r="F16" t="str">
        <f t="shared" si="0"/>
        <v/>
      </c>
    </row>
    <row r="17" spans="6:6" x14ac:dyDescent="0.3">
      <c r="F17" t="str">
        <f t="shared" si="0"/>
        <v/>
      </c>
    </row>
    <row r="18" spans="6:6" x14ac:dyDescent="0.3">
      <c r="F18" t="str">
        <f t="shared" si="0"/>
        <v/>
      </c>
    </row>
    <row r="19" spans="6:6" x14ac:dyDescent="0.3">
      <c r="F19" t="str">
        <f t="shared" si="0"/>
        <v/>
      </c>
    </row>
    <row r="20" spans="6:6" x14ac:dyDescent="0.3">
      <c r="F20" t="str">
        <f t="shared" si="0"/>
        <v/>
      </c>
    </row>
    <row r="21" spans="6:6" x14ac:dyDescent="0.3">
      <c r="F21" t="str">
        <f t="shared" si="0"/>
        <v/>
      </c>
    </row>
    <row r="22" spans="6:6" x14ac:dyDescent="0.3">
      <c r="F22" t="str">
        <f t="shared" si="0"/>
        <v/>
      </c>
    </row>
    <row r="23" spans="6:6" x14ac:dyDescent="0.3">
      <c r="F23" t="str">
        <f t="shared" si="0"/>
        <v/>
      </c>
    </row>
    <row r="24" spans="6:6" x14ac:dyDescent="0.3">
      <c r="F24" t="str">
        <f t="shared" si="0"/>
        <v/>
      </c>
    </row>
    <row r="25" spans="6:6" x14ac:dyDescent="0.3">
      <c r="F25" t="str">
        <f t="shared" si="0"/>
        <v/>
      </c>
    </row>
    <row r="26" spans="6:6" x14ac:dyDescent="0.3">
      <c r="F26" t="str">
        <f t="shared" si="0"/>
        <v/>
      </c>
    </row>
    <row r="27" spans="6:6" x14ac:dyDescent="0.3">
      <c r="F27" t="str">
        <f t="shared" si="0"/>
        <v/>
      </c>
    </row>
    <row r="28" spans="6:6" x14ac:dyDescent="0.3">
      <c r="F28" t="str">
        <f t="shared" si="0"/>
        <v/>
      </c>
    </row>
    <row r="29" spans="6:6" x14ac:dyDescent="0.3">
      <c r="F29" t="str">
        <f t="shared" si="0"/>
        <v/>
      </c>
    </row>
    <row r="30" spans="6:6" x14ac:dyDescent="0.3">
      <c r="F30" t="str">
        <f t="shared" si="0"/>
        <v/>
      </c>
    </row>
    <row r="31" spans="6:6" x14ac:dyDescent="0.3">
      <c r="F31" t="str">
        <f t="shared" si="0"/>
        <v/>
      </c>
    </row>
    <row r="32" spans="6:6" x14ac:dyDescent="0.3">
      <c r="F32" t="str">
        <f t="shared" si="0"/>
        <v/>
      </c>
    </row>
    <row r="33" spans="6:6" x14ac:dyDescent="0.3">
      <c r="F33" t="str">
        <f t="shared" si="0"/>
        <v/>
      </c>
    </row>
    <row r="34" spans="6:6" x14ac:dyDescent="0.3">
      <c r="F34" t="str">
        <f t="shared" si="0"/>
        <v/>
      </c>
    </row>
    <row r="35" spans="6:6" x14ac:dyDescent="0.3">
      <c r="F35" t="str">
        <f t="shared" si="0"/>
        <v/>
      </c>
    </row>
    <row r="36" spans="6:6" x14ac:dyDescent="0.3">
      <c r="F36" t="str">
        <f t="shared" si="0"/>
        <v/>
      </c>
    </row>
    <row r="37" spans="6:6" x14ac:dyDescent="0.3">
      <c r="F37" t="str">
        <f t="shared" si="0"/>
        <v/>
      </c>
    </row>
    <row r="38" spans="6:6" x14ac:dyDescent="0.3">
      <c r="F38" t="str">
        <f t="shared" si="0"/>
        <v/>
      </c>
    </row>
    <row r="39" spans="6:6" x14ac:dyDescent="0.3">
      <c r="F39" t="str">
        <f t="shared" si="0"/>
        <v/>
      </c>
    </row>
    <row r="40" spans="6:6" x14ac:dyDescent="0.3">
      <c r="F40" t="str">
        <f t="shared" si="0"/>
        <v/>
      </c>
    </row>
    <row r="41" spans="6:6" x14ac:dyDescent="0.3">
      <c r="F41" t="str">
        <f t="shared" si="0"/>
        <v/>
      </c>
    </row>
    <row r="42" spans="6:6" x14ac:dyDescent="0.3">
      <c r="F42" t="str">
        <f t="shared" si="0"/>
        <v/>
      </c>
    </row>
    <row r="43" spans="6:6" x14ac:dyDescent="0.3">
      <c r="F43" t="str">
        <f t="shared" si="0"/>
        <v/>
      </c>
    </row>
    <row r="44" spans="6:6" x14ac:dyDescent="0.3">
      <c r="F44" t="str">
        <f t="shared" si="0"/>
        <v/>
      </c>
    </row>
    <row r="45" spans="6:6" x14ac:dyDescent="0.3">
      <c r="F45" t="str">
        <f t="shared" si="0"/>
        <v/>
      </c>
    </row>
    <row r="46" spans="6:6" x14ac:dyDescent="0.3">
      <c r="F46" t="str">
        <f t="shared" si="0"/>
        <v/>
      </c>
    </row>
    <row r="47" spans="6:6" x14ac:dyDescent="0.3">
      <c r="F47" t="str">
        <f t="shared" si="0"/>
        <v/>
      </c>
    </row>
    <row r="48" spans="6:6" x14ac:dyDescent="0.3">
      <c r="F48" t="str">
        <f t="shared" si="0"/>
        <v/>
      </c>
    </row>
    <row r="49" spans="6:6" x14ac:dyDescent="0.3">
      <c r="F49" t="str">
        <f t="shared" si="0"/>
        <v/>
      </c>
    </row>
    <row r="50" spans="6:6" x14ac:dyDescent="0.3">
      <c r="F50" t="str">
        <f t="shared" si="0"/>
        <v/>
      </c>
    </row>
    <row r="51" spans="6:6" x14ac:dyDescent="0.3">
      <c r="F51" t="str">
        <f t="shared" si="0"/>
        <v/>
      </c>
    </row>
    <row r="52" spans="6:6" x14ac:dyDescent="0.3">
      <c r="F52" t="str">
        <f t="shared" si="0"/>
        <v/>
      </c>
    </row>
    <row r="53" spans="6:6" x14ac:dyDescent="0.3">
      <c r="F53" t="str">
        <f t="shared" si="0"/>
        <v/>
      </c>
    </row>
    <row r="54" spans="6:6" x14ac:dyDescent="0.3">
      <c r="F54" t="str">
        <f t="shared" si="0"/>
        <v/>
      </c>
    </row>
    <row r="55" spans="6:6" x14ac:dyDescent="0.3">
      <c r="F55" t="str">
        <f t="shared" si="0"/>
        <v/>
      </c>
    </row>
    <row r="56" spans="6:6" x14ac:dyDescent="0.3">
      <c r="F56" t="str">
        <f t="shared" si="0"/>
        <v/>
      </c>
    </row>
    <row r="57" spans="6:6" x14ac:dyDescent="0.3">
      <c r="F57" t="str">
        <f t="shared" si="0"/>
        <v/>
      </c>
    </row>
    <row r="58" spans="6:6" x14ac:dyDescent="0.3">
      <c r="F58" t="str">
        <f t="shared" si="0"/>
        <v/>
      </c>
    </row>
    <row r="59" spans="6:6" x14ac:dyDescent="0.3">
      <c r="F59" t="str">
        <f t="shared" si="0"/>
        <v/>
      </c>
    </row>
    <row r="60" spans="6:6" x14ac:dyDescent="0.3">
      <c r="F60" t="str">
        <f t="shared" si="0"/>
        <v/>
      </c>
    </row>
    <row r="61" spans="6:6" x14ac:dyDescent="0.3">
      <c r="F61" t="str">
        <f t="shared" si="0"/>
        <v/>
      </c>
    </row>
    <row r="62" spans="6:6" x14ac:dyDescent="0.3">
      <c r="F62" t="str">
        <f t="shared" si="0"/>
        <v/>
      </c>
    </row>
    <row r="63" spans="6:6" x14ac:dyDescent="0.3">
      <c r="F63" t="str">
        <f t="shared" si="0"/>
        <v/>
      </c>
    </row>
    <row r="64" spans="6:6" x14ac:dyDescent="0.3">
      <c r="F64" t="str">
        <f t="shared" si="0"/>
        <v/>
      </c>
    </row>
    <row r="65" spans="6:6" x14ac:dyDescent="0.3">
      <c r="F65" t="str">
        <f t="shared" si="0"/>
        <v/>
      </c>
    </row>
    <row r="66" spans="6:6" x14ac:dyDescent="0.3">
      <c r="F66" t="str">
        <f t="shared" ref="F66:F129" si="1">IF(A66="","",CONCATENATE(A66," - ",B66))</f>
        <v/>
      </c>
    </row>
    <row r="67" spans="6:6" x14ac:dyDescent="0.3">
      <c r="F67" t="str">
        <f t="shared" si="1"/>
        <v/>
      </c>
    </row>
    <row r="68" spans="6:6" x14ac:dyDescent="0.3">
      <c r="F68" t="str">
        <f t="shared" si="1"/>
        <v/>
      </c>
    </row>
    <row r="69" spans="6:6" x14ac:dyDescent="0.3">
      <c r="F69" t="str">
        <f t="shared" si="1"/>
        <v/>
      </c>
    </row>
    <row r="70" spans="6:6" x14ac:dyDescent="0.3">
      <c r="F70" t="str">
        <f t="shared" si="1"/>
        <v/>
      </c>
    </row>
    <row r="71" spans="6:6" x14ac:dyDescent="0.3">
      <c r="F71" t="str">
        <f t="shared" si="1"/>
        <v/>
      </c>
    </row>
    <row r="72" spans="6:6" x14ac:dyDescent="0.3">
      <c r="F72" t="str">
        <f t="shared" si="1"/>
        <v/>
      </c>
    </row>
    <row r="73" spans="6:6" x14ac:dyDescent="0.3">
      <c r="F73" t="str">
        <f t="shared" si="1"/>
        <v/>
      </c>
    </row>
    <row r="74" spans="6:6" x14ac:dyDescent="0.3">
      <c r="F74" t="str">
        <f t="shared" si="1"/>
        <v/>
      </c>
    </row>
    <row r="75" spans="6:6" x14ac:dyDescent="0.3">
      <c r="F75" t="str">
        <f t="shared" si="1"/>
        <v/>
      </c>
    </row>
    <row r="76" spans="6:6" x14ac:dyDescent="0.3">
      <c r="F76" t="str">
        <f t="shared" si="1"/>
        <v/>
      </c>
    </row>
    <row r="77" spans="6:6" x14ac:dyDescent="0.3">
      <c r="F77" t="str">
        <f t="shared" si="1"/>
        <v/>
      </c>
    </row>
    <row r="78" spans="6:6" x14ac:dyDescent="0.3">
      <c r="F78" t="str">
        <f t="shared" si="1"/>
        <v/>
      </c>
    </row>
    <row r="79" spans="6:6" x14ac:dyDescent="0.3">
      <c r="F79" t="str">
        <f t="shared" si="1"/>
        <v/>
      </c>
    </row>
    <row r="80" spans="6:6" x14ac:dyDescent="0.3">
      <c r="F80" t="str">
        <f t="shared" si="1"/>
        <v/>
      </c>
    </row>
    <row r="81" spans="6:6" x14ac:dyDescent="0.3">
      <c r="F81" t="str">
        <f t="shared" si="1"/>
        <v/>
      </c>
    </row>
    <row r="82" spans="6:6" x14ac:dyDescent="0.3">
      <c r="F82" t="str">
        <f t="shared" si="1"/>
        <v/>
      </c>
    </row>
    <row r="83" spans="6:6" x14ac:dyDescent="0.3">
      <c r="F83" t="str">
        <f t="shared" si="1"/>
        <v/>
      </c>
    </row>
    <row r="84" spans="6:6" x14ac:dyDescent="0.3">
      <c r="F84" t="str">
        <f t="shared" si="1"/>
        <v/>
      </c>
    </row>
    <row r="85" spans="6:6" x14ac:dyDescent="0.3">
      <c r="F85" t="str">
        <f t="shared" si="1"/>
        <v/>
      </c>
    </row>
    <row r="86" spans="6:6" x14ac:dyDescent="0.3">
      <c r="F86" t="str">
        <f t="shared" si="1"/>
        <v/>
      </c>
    </row>
    <row r="87" spans="6:6" x14ac:dyDescent="0.3">
      <c r="F87" t="str">
        <f t="shared" si="1"/>
        <v/>
      </c>
    </row>
    <row r="88" spans="6:6" x14ac:dyDescent="0.3">
      <c r="F88" t="str">
        <f t="shared" si="1"/>
        <v/>
      </c>
    </row>
    <row r="89" spans="6:6" x14ac:dyDescent="0.3">
      <c r="F89" t="str">
        <f t="shared" si="1"/>
        <v/>
      </c>
    </row>
    <row r="90" spans="6:6" x14ac:dyDescent="0.3">
      <c r="F90" t="str">
        <f t="shared" si="1"/>
        <v/>
      </c>
    </row>
    <row r="91" spans="6:6" x14ac:dyDescent="0.3">
      <c r="F91" t="str">
        <f t="shared" si="1"/>
        <v/>
      </c>
    </row>
    <row r="92" spans="6:6" x14ac:dyDescent="0.3">
      <c r="F92" t="str">
        <f t="shared" si="1"/>
        <v/>
      </c>
    </row>
    <row r="93" spans="6:6" x14ac:dyDescent="0.3">
      <c r="F93" t="str">
        <f t="shared" si="1"/>
        <v/>
      </c>
    </row>
    <row r="94" spans="6:6" x14ac:dyDescent="0.3">
      <c r="F94" t="str">
        <f t="shared" si="1"/>
        <v/>
      </c>
    </row>
    <row r="95" spans="6:6" x14ac:dyDescent="0.3">
      <c r="F95" t="str">
        <f t="shared" si="1"/>
        <v/>
      </c>
    </row>
    <row r="96" spans="6:6" x14ac:dyDescent="0.3">
      <c r="F96" t="str">
        <f t="shared" si="1"/>
        <v/>
      </c>
    </row>
    <row r="97" spans="6:6" x14ac:dyDescent="0.3">
      <c r="F97" t="str">
        <f t="shared" si="1"/>
        <v/>
      </c>
    </row>
    <row r="98" spans="6:6" x14ac:dyDescent="0.3">
      <c r="F98" t="str">
        <f t="shared" si="1"/>
        <v/>
      </c>
    </row>
    <row r="99" spans="6:6" x14ac:dyDescent="0.3">
      <c r="F99" t="str">
        <f t="shared" si="1"/>
        <v/>
      </c>
    </row>
    <row r="100" spans="6:6" x14ac:dyDescent="0.3">
      <c r="F100" t="str">
        <f t="shared" si="1"/>
        <v/>
      </c>
    </row>
    <row r="101" spans="6:6" x14ac:dyDescent="0.3">
      <c r="F101" t="str">
        <f t="shared" si="1"/>
        <v/>
      </c>
    </row>
    <row r="102" spans="6:6" x14ac:dyDescent="0.3">
      <c r="F102" t="str">
        <f t="shared" si="1"/>
        <v/>
      </c>
    </row>
    <row r="103" spans="6:6" x14ac:dyDescent="0.3">
      <c r="F103" t="str">
        <f t="shared" si="1"/>
        <v/>
      </c>
    </row>
    <row r="104" spans="6:6" x14ac:dyDescent="0.3">
      <c r="F104" t="str">
        <f t="shared" si="1"/>
        <v/>
      </c>
    </row>
    <row r="105" spans="6:6" x14ac:dyDescent="0.3">
      <c r="F105" t="str">
        <f t="shared" si="1"/>
        <v/>
      </c>
    </row>
    <row r="106" spans="6:6" x14ac:dyDescent="0.3">
      <c r="F106" t="str">
        <f t="shared" si="1"/>
        <v/>
      </c>
    </row>
    <row r="107" spans="6:6" x14ac:dyDescent="0.3">
      <c r="F107" t="str">
        <f t="shared" si="1"/>
        <v/>
      </c>
    </row>
    <row r="108" spans="6:6" x14ac:dyDescent="0.3">
      <c r="F108" t="str">
        <f t="shared" si="1"/>
        <v/>
      </c>
    </row>
    <row r="109" spans="6:6" x14ac:dyDescent="0.3">
      <c r="F109" t="str">
        <f t="shared" si="1"/>
        <v/>
      </c>
    </row>
    <row r="110" spans="6:6" x14ac:dyDescent="0.3">
      <c r="F110" t="str">
        <f t="shared" si="1"/>
        <v/>
      </c>
    </row>
    <row r="111" spans="6:6" x14ac:dyDescent="0.3">
      <c r="F111" t="str">
        <f t="shared" si="1"/>
        <v/>
      </c>
    </row>
    <row r="112" spans="6:6" x14ac:dyDescent="0.3">
      <c r="F112" t="str">
        <f t="shared" si="1"/>
        <v/>
      </c>
    </row>
    <row r="113" spans="6:6" x14ac:dyDescent="0.3">
      <c r="F113" t="str">
        <f t="shared" si="1"/>
        <v/>
      </c>
    </row>
    <row r="114" spans="6:6" x14ac:dyDescent="0.3">
      <c r="F114" t="str">
        <f t="shared" si="1"/>
        <v/>
      </c>
    </row>
    <row r="115" spans="6:6" x14ac:dyDescent="0.3">
      <c r="F115" t="str">
        <f t="shared" si="1"/>
        <v/>
      </c>
    </row>
    <row r="116" spans="6:6" x14ac:dyDescent="0.3">
      <c r="F116" t="str">
        <f t="shared" si="1"/>
        <v/>
      </c>
    </row>
    <row r="117" spans="6:6" x14ac:dyDescent="0.3">
      <c r="F117" t="str">
        <f t="shared" si="1"/>
        <v/>
      </c>
    </row>
    <row r="118" spans="6:6" x14ac:dyDescent="0.3">
      <c r="F118" t="str">
        <f t="shared" si="1"/>
        <v/>
      </c>
    </row>
    <row r="119" spans="6:6" x14ac:dyDescent="0.3">
      <c r="F119" t="str">
        <f t="shared" si="1"/>
        <v/>
      </c>
    </row>
    <row r="120" spans="6:6" x14ac:dyDescent="0.3">
      <c r="F120" t="str">
        <f t="shared" si="1"/>
        <v/>
      </c>
    </row>
    <row r="121" spans="6:6" x14ac:dyDescent="0.3">
      <c r="F121" t="str">
        <f t="shared" si="1"/>
        <v/>
      </c>
    </row>
    <row r="122" spans="6:6" x14ac:dyDescent="0.3">
      <c r="F122" t="str">
        <f t="shared" si="1"/>
        <v/>
      </c>
    </row>
    <row r="123" spans="6:6" x14ac:dyDescent="0.3">
      <c r="F123" t="str">
        <f t="shared" si="1"/>
        <v/>
      </c>
    </row>
    <row r="124" spans="6:6" x14ac:dyDescent="0.3">
      <c r="F124" t="str">
        <f t="shared" si="1"/>
        <v/>
      </c>
    </row>
    <row r="125" spans="6:6" x14ac:dyDescent="0.3">
      <c r="F125" t="str">
        <f t="shared" si="1"/>
        <v/>
      </c>
    </row>
    <row r="126" spans="6:6" x14ac:dyDescent="0.3">
      <c r="F126" t="str">
        <f t="shared" si="1"/>
        <v/>
      </c>
    </row>
    <row r="127" spans="6:6" x14ac:dyDescent="0.3">
      <c r="F127" t="str">
        <f t="shared" si="1"/>
        <v/>
      </c>
    </row>
    <row r="128" spans="6:6" x14ac:dyDescent="0.3">
      <c r="F128" t="str">
        <f t="shared" si="1"/>
        <v/>
      </c>
    </row>
    <row r="129" spans="6:6" x14ac:dyDescent="0.3">
      <c r="F129" t="str">
        <f t="shared" si="1"/>
        <v/>
      </c>
    </row>
    <row r="130" spans="6:6" x14ac:dyDescent="0.3">
      <c r="F130" t="str">
        <f t="shared" ref="F130:F193" si="2">IF(A130="","",CONCATENATE(A130," - ",B130))</f>
        <v/>
      </c>
    </row>
    <row r="131" spans="6:6" x14ac:dyDescent="0.3">
      <c r="F131" t="str">
        <f t="shared" si="2"/>
        <v/>
      </c>
    </row>
    <row r="132" spans="6:6" x14ac:dyDescent="0.3">
      <c r="F132" t="str">
        <f t="shared" si="2"/>
        <v/>
      </c>
    </row>
    <row r="133" spans="6:6" x14ac:dyDescent="0.3">
      <c r="F133" t="str">
        <f t="shared" si="2"/>
        <v/>
      </c>
    </row>
    <row r="134" spans="6:6" x14ac:dyDescent="0.3">
      <c r="F134" t="str">
        <f t="shared" si="2"/>
        <v/>
      </c>
    </row>
    <row r="135" spans="6:6" x14ac:dyDescent="0.3">
      <c r="F135" t="str">
        <f t="shared" si="2"/>
        <v/>
      </c>
    </row>
    <row r="136" spans="6:6" x14ac:dyDescent="0.3">
      <c r="F136" t="str">
        <f t="shared" si="2"/>
        <v/>
      </c>
    </row>
    <row r="137" spans="6:6" x14ac:dyDescent="0.3">
      <c r="F137" t="str">
        <f t="shared" si="2"/>
        <v/>
      </c>
    </row>
    <row r="138" spans="6:6" x14ac:dyDescent="0.3">
      <c r="F138" t="str">
        <f t="shared" si="2"/>
        <v/>
      </c>
    </row>
    <row r="139" spans="6:6" x14ac:dyDescent="0.3">
      <c r="F139" t="str">
        <f t="shared" si="2"/>
        <v/>
      </c>
    </row>
    <row r="140" spans="6:6" x14ac:dyDescent="0.3">
      <c r="F140" t="str">
        <f t="shared" si="2"/>
        <v/>
      </c>
    </row>
    <row r="141" spans="6:6" x14ac:dyDescent="0.3">
      <c r="F141" t="str">
        <f t="shared" si="2"/>
        <v/>
      </c>
    </row>
    <row r="142" spans="6:6" x14ac:dyDescent="0.3">
      <c r="F142" t="str">
        <f t="shared" si="2"/>
        <v/>
      </c>
    </row>
    <row r="143" spans="6:6" x14ac:dyDescent="0.3">
      <c r="F143" t="str">
        <f t="shared" si="2"/>
        <v/>
      </c>
    </row>
    <row r="144" spans="6:6" x14ac:dyDescent="0.3">
      <c r="F144" t="str">
        <f t="shared" si="2"/>
        <v/>
      </c>
    </row>
    <row r="145" spans="6:6" x14ac:dyDescent="0.3">
      <c r="F145" t="str">
        <f t="shared" si="2"/>
        <v/>
      </c>
    </row>
    <row r="146" spans="6:6" x14ac:dyDescent="0.3">
      <c r="F146" t="str">
        <f t="shared" si="2"/>
        <v/>
      </c>
    </row>
    <row r="147" spans="6:6" x14ac:dyDescent="0.3">
      <c r="F147" t="str">
        <f t="shared" si="2"/>
        <v/>
      </c>
    </row>
    <row r="148" spans="6:6" x14ac:dyDescent="0.3">
      <c r="F148" t="str">
        <f t="shared" si="2"/>
        <v/>
      </c>
    </row>
    <row r="149" spans="6:6" x14ac:dyDescent="0.3">
      <c r="F149" t="str">
        <f t="shared" si="2"/>
        <v/>
      </c>
    </row>
    <row r="150" spans="6:6" x14ac:dyDescent="0.3">
      <c r="F150" t="str">
        <f t="shared" si="2"/>
        <v/>
      </c>
    </row>
    <row r="151" spans="6:6" x14ac:dyDescent="0.3">
      <c r="F151" t="str">
        <f t="shared" si="2"/>
        <v/>
      </c>
    </row>
    <row r="152" spans="6:6" x14ac:dyDescent="0.3">
      <c r="F152" t="str">
        <f t="shared" si="2"/>
        <v/>
      </c>
    </row>
    <row r="153" spans="6:6" x14ac:dyDescent="0.3">
      <c r="F153" t="str">
        <f t="shared" si="2"/>
        <v/>
      </c>
    </row>
    <row r="154" spans="6:6" x14ac:dyDescent="0.3">
      <c r="F154" t="str">
        <f t="shared" si="2"/>
        <v/>
      </c>
    </row>
    <row r="155" spans="6:6" x14ac:dyDescent="0.3">
      <c r="F155" t="str">
        <f t="shared" si="2"/>
        <v/>
      </c>
    </row>
    <row r="156" spans="6:6" x14ac:dyDescent="0.3">
      <c r="F156" t="str">
        <f t="shared" si="2"/>
        <v/>
      </c>
    </row>
    <row r="157" spans="6:6" x14ac:dyDescent="0.3">
      <c r="F157" t="str">
        <f t="shared" si="2"/>
        <v/>
      </c>
    </row>
    <row r="158" spans="6:6" x14ac:dyDescent="0.3">
      <c r="F158" t="str">
        <f t="shared" si="2"/>
        <v/>
      </c>
    </row>
    <row r="159" spans="6:6" x14ac:dyDescent="0.3">
      <c r="F159" t="str">
        <f t="shared" si="2"/>
        <v/>
      </c>
    </row>
    <row r="160" spans="6:6" x14ac:dyDescent="0.3">
      <c r="F160" t="str">
        <f t="shared" si="2"/>
        <v/>
      </c>
    </row>
    <row r="161" spans="6:6" x14ac:dyDescent="0.3">
      <c r="F161" t="str">
        <f t="shared" si="2"/>
        <v/>
      </c>
    </row>
    <row r="162" spans="6:6" x14ac:dyDescent="0.3">
      <c r="F162" t="str">
        <f t="shared" si="2"/>
        <v/>
      </c>
    </row>
    <row r="163" spans="6:6" x14ac:dyDescent="0.3">
      <c r="F163" t="str">
        <f t="shared" si="2"/>
        <v/>
      </c>
    </row>
    <row r="164" spans="6:6" x14ac:dyDescent="0.3">
      <c r="F164" t="str">
        <f t="shared" si="2"/>
        <v/>
      </c>
    </row>
    <row r="165" spans="6:6" x14ac:dyDescent="0.3">
      <c r="F165" t="str">
        <f t="shared" si="2"/>
        <v/>
      </c>
    </row>
    <row r="166" spans="6:6" x14ac:dyDescent="0.3">
      <c r="F166" t="str">
        <f t="shared" si="2"/>
        <v/>
      </c>
    </row>
    <row r="167" spans="6:6" x14ac:dyDescent="0.3">
      <c r="F167" t="str">
        <f t="shared" si="2"/>
        <v/>
      </c>
    </row>
    <row r="168" spans="6:6" x14ac:dyDescent="0.3">
      <c r="F168" t="str">
        <f t="shared" si="2"/>
        <v/>
      </c>
    </row>
    <row r="169" spans="6:6" x14ac:dyDescent="0.3">
      <c r="F169" t="str">
        <f t="shared" si="2"/>
        <v/>
      </c>
    </row>
    <row r="170" spans="6:6" x14ac:dyDescent="0.3">
      <c r="F170" t="str">
        <f t="shared" si="2"/>
        <v/>
      </c>
    </row>
    <row r="171" spans="6:6" x14ac:dyDescent="0.3">
      <c r="F171" t="str">
        <f t="shared" si="2"/>
        <v/>
      </c>
    </row>
    <row r="172" spans="6:6" x14ac:dyDescent="0.3">
      <c r="F172" t="str">
        <f t="shared" si="2"/>
        <v/>
      </c>
    </row>
    <row r="173" spans="6:6" x14ac:dyDescent="0.3">
      <c r="F173" t="str">
        <f t="shared" si="2"/>
        <v/>
      </c>
    </row>
    <row r="174" spans="6:6" x14ac:dyDescent="0.3">
      <c r="F174" t="str">
        <f t="shared" si="2"/>
        <v/>
      </c>
    </row>
    <row r="175" spans="6:6" x14ac:dyDescent="0.3">
      <c r="F175" t="str">
        <f t="shared" si="2"/>
        <v/>
      </c>
    </row>
    <row r="176" spans="6:6" x14ac:dyDescent="0.3">
      <c r="F176" t="str">
        <f t="shared" si="2"/>
        <v/>
      </c>
    </row>
    <row r="177" spans="6:6" x14ac:dyDescent="0.3">
      <c r="F177" t="str">
        <f t="shared" si="2"/>
        <v/>
      </c>
    </row>
    <row r="178" spans="6:6" x14ac:dyDescent="0.3">
      <c r="F178" t="str">
        <f t="shared" si="2"/>
        <v/>
      </c>
    </row>
    <row r="179" spans="6:6" x14ac:dyDescent="0.3">
      <c r="F179" t="str">
        <f t="shared" si="2"/>
        <v/>
      </c>
    </row>
    <row r="180" spans="6:6" x14ac:dyDescent="0.3">
      <c r="F180" t="str">
        <f t="shared" si="2"/>
        <v/>
      </c>
    </row>
    <row r="181" spans="6:6" x14ac:dyDescent="0.3">
      <c r="F181" t="str">
        <f t="shared" si="2"/>
        <v/>
      </c>
    </row>
    <row r="182" spans="6:6" x14ac:dyDescent="0.3">
      <c r="F182" t="str">
        <f t="shared" si="2"/>
        <v/>
      </c>
    </row>
    <row r="183" spans="6:6" x14ac:dyDescent="0.3">
      <c r="F183" t="str">
        <f t="shared" si="2"/>
        <v/>
      </c>
    </row>
    <row r="184" spans="6:6" x14ac:dyDescent="0.3">
      <c r="F184" t="str">
        <f t="shared" si="2"/>
        <v/>
      </c>
    </row>
    <row r="185" spans="6:6" x14ac:dyDescent="0.3">
      <c r="F185" t="str">
        <f t="shared" si="2"/>
        <v/>
      </c>
    </row>
    <row r="186" spans="6:6" x14ac:dyDescent="0.3">
      <c r="F186" t="str">
        <f t="shared" si="2"/>
        <v/>
      </c>
    </row>
    <row r="187" spans="6:6" x14ac:dyDescent="0.3">
      <c r="F187" t="str">
        <f t="shared" si="2"/>
        <v/>
      </c>
    </row>
    <row r="188" spans="6:6" x14ac:dyDescent="0.3">
      <c r="F188" t="str">
        <f t="shared" si="2"/>
        <v/>
      </c>
    </row>
    <row r="189" spans="6:6" x14ac:dyDescent="0.3">
      <c r="F189" t="str">
        <f t="shared" si="2"/>
        <v/>
      </c>
    </row>
    <row r="190" spans="6:6" x14ac:dyDescent="0.3">
      <c r="F190" t="str">
        <f t="shared" si="2"/>
        <v/>
      </c>
    </row>
    <row r="191" spans="6:6" x14ac:dyDescent="0.3">
      <c r="F191" t="str">
        <f t="shared" si="2"/>
        <v/>
      </c>
    </row>
    <row r="192" spans="6:6" x14ac:dyDescent="0.3">
      <c r="F192" t="str">
        <f t="shared" si="2"/>
        <v/>
      </c>
    </row>
    <row r="193" spans="6:6" x14ac:dyDescent="0.3">
      <c r="F193" t="str">
        <f t="shared" si="2"/>
        <v/>
      </c>
    </row>
    <row r="194" spans="6:6" x14ac:dyDescent="0.3">
      <c r="F194" t="str">
        <f t="shared" ref="F194:F257" si="3">IF(A194="","",CONCATENATE(A194," - ",B194))</f>
        <v/>
      </c>
    </row>
    <row r="195" spans="6:6" x14ac:dyDescent="0.3">
      <c r="F195" t="str">
        <f t="shared" si="3"/>
        <v/>
      </c>
    </row>
    <row r="196" spans="6:6" x14ac:dyDescent="0.3">
      <c r="F196" t="str">
        <f t="shared" si="3"/>
        <v/>
      </c>
    </row>
    <row r="197" spans="6:6" x14ac:dyDescent="0.3">
      <c r="F197" t="str">
        <f t="shared" si="3"/>
        <v/>
      </c>
    </row>
    <row r="198" spans="6:6" x14ac:dyDescent="0.3">
      <c r="F198" t="str">
        <f t="shared" si="3"/>
        <v/>
      </c>
    </row>
    <row r="199" spans="6:6" x14ac:dyDescent="0.3">
      <c r="F199" t="str">
        <f t="shared" si="3"/>
        <v/>
      </c>
    </row>
    <row r="200" spans="6:6" x14ac:dyDescent="0.3">
      <c r="F200" t="str">
        <f t="shared" si="3"/>
        <v/>
      </c>
    </row>
    <row r="201" spans="6:6" x14ac:dyDescent="0.3">
      <c r="F201" t="str">
        <f t="shared" si="3"/>
        <v/>
      </c>
    </row>
    <row r="202" spans="6:6" x14ac:dyDescent="0.3">
      <c r="F202" t="str">
        <f t="shared" si="3"/>
        <v/>
      </c>
    </row>
    <row r="203" spans="6:6" x14ac:dyDescent="0.3">
      <c r="F203" t="str">
        <f t="shared" si="3"/>
        <v/>
      </c>
    </row>
    <row r="204" spans="6:6" x14ac:dyDescent="0.3">
      <c r="F204" t="str">
        <f t="shared" si="3"/>
        <v/>
      </c>
    </row>
    <row r="205" spans="6:6" x14ac:dyDescent="0.3">
      <c r="F205" t="str">
        <f t="shared" si="3"/>
        <v/>
      </c>
    </row>
    <row r="206" spans="6:6" x14ac:dyDescent="0.3">
      <c r="F206" t="str">
        <f t="shared" si="3"/>
        <v/>
      </c>
    </row>
    <row r="207" spans="6:6" x14ac:dyDescent="0.3">
      <c r="F207" t="str">
        <f t="shared" si="3"/>
        <v/>
      </c>
    </row>
    <row r="208" spans="6:6" x14ac:dyDescent="0.3">
      <c r="F208" t="str">
        <f t="shared" si="3"/>
        <v/>
      </c>
    </row>
    <row r="209" spans="6:6" x14ac:dyDescent="0.3">
      <c r="F209" t="str">
        <f t="shared" si="3"/>
        <v/>
      </c>
    </row>
    <row r="210" spans="6:6" x14ac:dyDescent="0.3">
      <c r="F210" t="str">
        <f t="shared" si="3"/>
        <v/>
      </c>
    </row>
    <row r="211" spans="6:6" x14ac:dyDescent="0.3">
      <c r="F211" t="str">
        <f t="shared" si="3"/>
        <v/>
      </c>
    </row>
    <row r="212" spans="6:6" x14ac:dyDescent="0.3">
      <c r="F212" t="str">
        <f t="shared" si="3"/>
        <v/>
      </c>
    </row>
    <row r="213" spans="6:6" x14ac:dyDescent="0.3">
      <c r="F213" t="str">
        <f t="shared" si="3"/>
        <v/>
      </c>
    </row>
    <row r="214" spans="6:6" x14ac:dyDescent="0.3">
      <c r="F214" t="str">
        <f t="shared" si="3"/>
        <v/>
      </c>
    </row>
    <row r="215" spans="6:6" x14ac:dyDescent="0.3">
      <c r="F215" t="str">
        <f t="shared" si="3"/>
        <v/>
      </c>
    </row>
    <row r="216" spans="6:6" x14ac:dyDescent="0.3">
      <c r="F216" t="str">
        <f t="shared" si="3"/>
        <v/>
      </c>
    </row>
    <row r="217" spans="6:6" x14ac:dyDescent="0.3">
      <c r="F217" t="str">
        <f t="shared" si="3"/>
        <v/>
      </c>
    </row>
    <row r="218" spans="6:6" x14ac:dyDescent="0.3">
      <c r="F218" t="str">
        <f t="shared" si="3"/>
        <v/>
      </c>
    </row>
    <row r="219" spans="6:6" x14ac:dyDescent="0.3">
      <c r="F219" t="str">
        <f t="shared" si="3"/>
        <v/>
      </c>
    </row>
    <row r="220" spans="6:6" x14ac:dyDescent="0.3">
      <c r="F220" t="str">
        <f t="shared" si="3"/>
        <v/>
      </c>
    </row>
    <row r="221" spans="6:6" x14ac:dyDescent="0.3">
      <c r="F221" t="str">
        <f t="shared" si="3"/>
        <v/>
      </c>
    </row>
    <row r="222" spans="6:6" x14ac:dyDescent="0.3">
      <c r="F222" t="str">
        <f t="shared" si="3"/>
        <v/>
      </c>
    </row>
    <row r="223" spans="6:6" x14ac:dyDescent="0.3">
      <c r="F223" t="str">
        <f t="shared" si="3"/>
        <v/>
      </c>
    </row>
    <row r="224" spans="6:6" x14ac:dyDescent="0.3">
      <c r="F224" t="str">
        <f t="shared" si="3"/>
        <v/>
      </c>
    </row>
    <row r="225" spans="6:6" x14ac:dyDescent="0.3">
      <c r="F225" t="str">
        <f t="shared" si="3"/>
        <v/>
      </c>
    </row>
    <row r="226" spans="6:6" x14ac:dyDescent="0.3">
      <c r="F226" t="str">
        <f t="shared" si="3"/>
        <v/>
      </c>
    </row>
    <row r="227" spans="6:6" x14ac:dyDescent="0.3">
      <c r="F227" t="str">
        <f t="shared" si="3"/>
        <v/>
      </c>
    </row>
    <row r="228" spans="6:6" x14ac:dyDescent="0.3">
      <c r="F228" t="str">
        <f t="shared" si="3"/>
        <v/>
      </c>
    </row>
    <row r="229" spans="6:6" x14ac:dyDescent="0.3">
      <c r="F229" t="str">
        <f t="shared" si="3"/>
        <v/>
      </c>
    </row>
    <row r="230" spans="6:6" x14ac:dyDescent="0.3">
      <c r="F230" t="str">
        <f t="shared" si="3"/>
        <v/>
      </c>
    </row>
    <row r="231" spans="6:6" x14ac:dyDescent="0.3">
      <c r="F231" t="str">
        <f t="shared" si="3"/>
        <v/>
      </c>
    </row>
    <row r="232" spans="6:6" x14ac:dyDescent="0.3">
      <c r="F232" t="str">
        <f t="shared" si="3"/>
        <v/>
      </c>
    </row>
    <row r="233" spans="6:6" x14ac:dyDescent="0.3">
      <c r="F233" t="str">
        <f t="shared" si="3"/>
        <v/>
      </c>
    </row>
    <row r="234" spans="6:6" x14ac:dyDescent="0.3">
      <c r="F234" t="str">
        <f t="shared" si="3"/>
        <v/>
      </c>
    </row>
    <row r="235" spans="6:6" x14ac:dyDescent="0.3">
      <c r="F235" t="str">
        <f t="shared" si="3"/>
        <v/>
      </c>
    </row>
    <row r="236" spans="6:6" x14ac:dyDescent="0.3">
      <c r="F236" t="str">
        <f t="shared" si="3"/>
        <v/>
      </c>
    </row>
    <row r="237" spans="6:6" x14ac:dyDescent="0.3">
      <c r="F237" t="str">
        <f t="shared" si="3"/>
        <v/>
      </c>
    </row>
    <row r="238" spans="6:6" x14ac:dyDescent="0.3">
      <c r="F238" t="str">
        <f t="shared" si="3"/>
        <v/>
      </c>
    </row>
    <row r="239" spans="6:6" x14ac:dyDescent="0.3">
      <c r="F239" t="str">
        <f t="shared" si="3"/>
        <v/>
      </c>
    </row>
    <row r="240" spans="6:6" x14ac:dyDescent="0.3">
      <c r="F240" t="str">
        <f t="shared" si="3"/>
        <v/>
      </c>
    </row>
    <row r="241" spans="6:6" x14ac:dyDescent="0.3">
      <c r="F241" t="str">
        <f t="shared" si="3"/>
        <v/>
      </c>
    </row>
    <row r="242" spans="6:6" x14ac:dyDescent="0.3">
      <c r="F242" t="str">
        <f t="shared" si="3"/>
        <v/>
      </c>
    </row>
    <row r="243" spans="6:6" x14ac:dyDescent="0.3">
      <c r="F243" t="str">
        <f t="shared" si="3"/>
        <v/>
      </c>
    </row>
    <row r="244" spans="6:6" x14ac:dyDescent="0.3">
      <c r="F244" t="str">
        <f t="shared" si="3"/>
        <v/>
      </c>
    </row>
    <row r="245" spans="6:6" x14ac:dyDescent="0.3">
      <c r="F245" t="str">
        <f t="shared" si="3"/>
        <v/>
      </c>
    </row>
    <row r="246" spans="6:6" x14ac:dyDescent="0.3">
      <c r="F246" t="str">
        <f t="shared" si="3"/>
        <v/>
      </c>
    </row>
    <row r="247" spans="6:6" x14ac:dyDescent="0.3">
      <c r="F247" t="str">
        <f t="shared" si="3"/>
        <v/>
      </c>
    </row>
    <row r="248" spans="6:6" x14ac:dyDescent="0.3">
      <c r="F248" t="str">
        <f t="shared" si="3"/>
        <v/>
      </c>
    </row>
    <row r="249" spans="6:6" x14ac:dyDescent="0.3">
      <c r="F249" t="str">
        <f t="shared" si="3"/>
        <v/>
      </c>
    </row>
    <row r="250" spans="6:6" x14ac:dyDescent="0.3">
      <c r="F250" t="str">
        <f t="shared" si="3"/>
        <v/>
      </c>
    </row>
    <row r="251" spans="6:6" x14ac:dyDescent="0.3">
      <c r="F251" t="str">
        <f t="shared" si="3"/>
        <v/>
      </c>
    </row>
    <row r="252" spans="6:6" x14ac:dyDescent="0.3">
      <c r="F252" t="str">
        <f t="shared" si="3"/>
        <v/>
      </c>
    </row>
    <row r="253" spans="6:6" x14ac:dyDescent="0.3">
      <c r="F253" t="str">
        <f t="shared" si="3"/>
        <v/>
      </c>
    </row>
    <row r="254" spans="6:6" x14ac:dyDescent="0.3">
      <c r="F254" t="str">
        <f t="shared" si="3"/>
        <v/>
      </c>
    </row>
    <row r="255" spans="6:6" x14ac:dyDescent="0.3">
      <c r="F255" t="str">
        <f t="shared" si="3"/>
        <v/>
      </c>
    </row>
    <row r="256" spans="6:6" x14ac:dyDescent="0.3">
      <c r="F256" t="str">
        <f t="shared" si="3"/>
        <v/>
      </c>
    </row>
    <row r="257" spans="6:6" x14ac:dyDescent="0.3">
      <c r="F257" t="str">
        <f t="shared" si="3"/>
        <v/>
      </c>
    </row>
    <row r="258" spans="6:6" x14ac:dyDescent="0.3">
      <c r="F258" t="str">
        <f t="shared" ref="F258:F321" si="4">IF(A258="","",CONCATENATE(A258," - ",B258))</f>
        <v/>
      </c>
    </row>
    <row r="259" spans="6:6" x14ac:dyDescent="0.3">
      <c r="F259" t="str">
        <f t="shared" si="4"/>
        <v/>
      </c>
    </row>
    <row r="260" spans="6:6" x14ac:dyDescent="0.3">
      <c r="F260" t="str">
        <f t="shared" si="4"/>
        <v/>
      </c>
    </row>
    <row r="261" spans="6:6" x14ac:dyDescent="0.3">
      <c r="F261" t="str">
        <f t="shared" si="4"/>
        <v/>
      </c>
    </row>
    <row r="262" spans="6:6" x14ac:dyDescent="0.3">
      <c r="F262" t="str">
        <f t="shared" si="4"/>
        <v/>
      </c>
    </row>
    <row r="263" spans="6:6" x14ac:dyDescent="0.3">
      <c r="F263" t="str">
        <f t="shared" si="4"/>
        <v/>
      </c>
    </row>
    <row r="264" spans="6:6" x14ac:dyDescent="0.3">
      <c r="F264" t="str">
        <f t="shared" si="4"/>
        <v/>
      </c>
    </row>
    <row r="265" spans="6:6" x14ac:dyDescent="0.3">
      <c r="F265" t="str">
        <f t="shared" si="4"/>
        <v/>
      </c>
    </row>
    <row r="266" spans="6:6" x14ac:dyDescent="0.3">
      <c r="F266" t="str">
        <f t="shared" si="4"/>
        <v/>
      </c>
    </row>
    <row r="267" spans="6:6" x14ac:dyDescent="0.3">
      <c r="F267" t="str">
        <f t="shared" si="4"/>
        <v/>
      </c>
    </row>
    <row r="268" spans="6:6" x14ac:dyDescent="0.3">
      <c r="F268" t="str">
        <f t="shared" si="4"/>
        <v/>
      </c>
    </row>
    <row r="269" spans="6:6" x14ac:dyDescent="0.3">
      <c r="F269" t="str">
        <f t="shared" si="4"/>
        <v/>
      </c>
    </row>
    <row r="270" spans="6:6" x14ac:dyDescent="0.3">
      <c r="F270" t="str">
        <f t="shared" si="4"/>
        <v/>
      </c>
    </row>
    <row r="271" spans="6:6" x14ac:dyDescent="0.3">
      <c r="F271" t="str">
        <f t="shared" si="4"/>
        <v/>
      </c>
    </row>
    <row r="272" spans="6:6" x14ac:dyDescent="0.3">
      <c r="F272" t="str">
        <f t="shared" si="4"/>
        <v/>
      </c>
    </row>
    <row r="273" spans="6:6" x14ac:dyDescent="0.3">
      <c r="F273" t="str">
        <f t="shared" si="4"/>
        <v/>
      </c>
    </row>
    <row r="274" spans="6:6" x14ac:dyDescent="0.3">
      <c r="F274" t="str">
        <f t="shared" si="4"/>
        <v/>
      </c>
    </row>
    <row r="275" spans="6:6" x14ac:dyDescent="0.3">
      <c r="F275" t="str">
        <f t="shared" si="4"/>
        <v/>
      </c>
    </row>
    <row r="276" spans="6:6" x14ac:dyDescent="0.3">
      <c r="F276" t="str">
        <f t="shared" si="4"/>
        <v/>
      </c>
    </row>
    <row r="277" spans="6:6" x14ac:dyDescent="0.3">
      <c r="F277" t="str">
        <f t="shared" si="4"/>
        <v/>
      </c>
    </row>
    <row r="278" spans="6:6" x14ac:dyDescent="0.3">
      <c r="F278" t="str">
        <f t="shared" si="4"/>
        <v/>
      </c>
    </row>
    <row r="279" spans="6:6" x14ac:dyDescent="0.3">
      <c r="F279" t="str">
        <f t="shared" si="4"/>
        <v/>
      </c>
    </row>
    <row r="280" spans="6:6" x14ac:dyDescent="0.3">
      <c r="F280" t="str">
        <f t="shared" si="4"/>
        <v/>
      </c>
    </row>
    <row r="281" spans="6:6" x14ac:dyDescent="0.3">
      <c r="F281" t="str">
        <f t="shared" si="4"/>
        <v/>
      </c>
    </row>
    <row r="282" spans="6:6" x14ac:dyDescent="0.3">
      <c r="F282" t="str">
        <f t="shared" si="4"/>
        <v/>
      </c>
    </row>
    <row r="283" spans="6:6" x14ac:dyDescent="0.3">
      <c r="F283" t="str">
        <f t="shared" si="4"/>
        <v/>
      </c>
    </row>
    <row r="284" spans="6:6" x14ac:dyDescent="0.3">
      <c r="F284" t="str">
        <f t="shared" si="4"/>
        <v/>
      </c>
    </row>
    <row r="285" spans="6:6" x14ac:dyDescent="0.3">
      <c r="F285" t="str">
        <f t="shared" si="4"/>
        <v/>
      </c>
    </row>
    <row r="286" spans="6:6" x14ac:dyDescent="0.3">
      <c r="F286" t="str">
        <f t="shared" si="4"/>
        <v/>
      </c>
    </row>
    <row r="287" spans="6:6" x14ac:dyDescent="0.3">
      <c r="F287" t="str">
        <f t="shared" si="4"/>
        <v/>
      </c>
    </row>
    <row r="288" spans="6:6" x14ac:dyDescent="0.3">
      <c r="F288" t="str">
        <f t="shared" si="4"/>
        <v/>
      </c>
    </row>
    <row r="289" spans="6:6" x14ac:dyDescent="0.3">
      <c r="F289" t="str">
        <f t="shared" si="4"/>
        <v/>
      </c>
    </row>
    <row r="290" spans="6:6" x14ac:dyDescent="0.3">
      <c r="F290" t="str">
        <f t="shared" si="4"/>
        <v/>
      </c>
    </row>
    <row r="291" spans="6:6" x14ac:dyDescent="0.3">
      <c r="F291" t="str">
        <f t="shared" si="4"/>
        <v/>
      </c>
    </row>
    <row r="292" spans="6:6" x14ac:dyDescent="0.3">
      <c r="F292" t="str">
        <f t="shared" si="4"/>
        <v/>
      </c>
    </row>
    <row r="293" spans="6:6" x14ac:dyDescent="0.3">
      <c r="F293" t="str">
        <f t="shared" si="4"/>
        <v/>
      </c>
    </row>
    <row r="294" spans="6:6" x14ac:dyDescent="0.3">
      <c r="F294" t="str">
        <f t="shared" si="4"/>
        <v/>
      </c>
    </row>
    <row r="295" spans="6:6" x14ac:dyDescent="0.3">
      <c r="F295" t="str">
        <f t="shared" si="4"/>
        <v/>
      </c>
    </row>
    <row r="296" spans="6:6" x14ac:dyDescent="0.3">
      <c r="F296" t="str">
        <f t="shared" si="4"/>
        <v/>
      </c>
    </row>
    <row r="297" spans="6:6" x14ac:dyDescent="0.3">
      <c r="F297" t="str">
        <f t="shared" si="4"/>
        <v/>
      </c>
    </row>
    <row r="298" spans="6:6" x14ac:dyDescent="0.3">
      <c r="F298" t="str">
        <f t="shared" si="4"/>
        <v/>
      </c>
    </row>
    <row r="299" spans="6:6" x14ac:dyDescent="0.3">
      <c r="F299" t="str">
        <f t="shared" si="4"/>
        <v/>
      </c>
    </row>
    <row r="300" spans="6:6" x14ac:dyDescent="0.3">
      <c r="F300" t="str">
        <f t="shared" si="4"/>
        <v/>
      </c>
    </row>
    <row r="301" spans="6:6" x14ac:dyDescent="0.3">
      <c r="F301" t="str">
        <f t="shared" si="4"/>
        <v/>
      </c>
    </row>
    <row r="302" spans="6:6" x14ac:dyDescent="0.3">
      <c r="F302" t="str">
        <f t="shared" si="4"/>
        <v/>
      </c>
    </row>
    <row r="303" spans="6:6" x14ac:dyDescent="0.3">
      <c r="F303" t="str">
        <f t="shared" si="4"/>
        <v/>
      </c>
    </row>
    <row r="304" spans="6:6" x14ac:dyDescent="0.3">
      <c r="F304" t="str">
        <f t="shared" si="4"/>
        <v/>
      </c>
    </row>
    <row r="305" spans="6:6" x14ac:dyDescent="0.3">
      <c r="F305" t="str">
        <f t="shared" si="4"/>
        <v/>
      </c>
    </row>
    <row r="306" spans="6:6" x14ac:dyDescent="0.3">
      <c r="F306" t="str">
        <f t="shared" si="4"/>
        <v/>
      </c>
    </row>
    <row r="307" spans="6:6" x14ac:dyDescent="0.3">
      <c r="F307" t="str">
        <f t="shared" si="4"/>
        <v/>
      </c>
    </row>
    <row r="308" spans="6:6" x14ac:dyDescent="0.3">
      <c r="F308" t="str">
        <f t="shared" si="4"/>
        <v/>
      </c>
    </row>
    <row r="309" spans="6:6" x14ac:dyDescent="0.3">
      <c r="F309" t="str">
        <f t="shared" si="4"/>
        <v/>
      </c>
    </row>
    <row r="310" spans="6:6" x14ac:dyDescent="0.3">
      <c r="F310" t="str">
        <f t="shared" si="4"/>
        <v/>
      </c>
    </row>
    <row r="311" spans="6:6" x14ac:dyDescent="0.3">
      <c r="F311" t="str">
        <f t="shared" si="4"/>
        <v/>
      </c>
    </row>
    <row r="312" spans="6:6" x14ac:dyDescent="0.3">
      <c r="F312" t="str">
        <f t="shared" si="4"/>
        <v/>
      </c>
    </row>
    <row r="313" spans="6:6" x14ac:dyDescent="0.3">
      <c r="F313" t="str">
        <f t="shared" si="4"/>
        <v/>
      </c>
    </row>
    <row r="314" spans="6:6" x14ac:dyDescent="0.3">
      <c r="F314" t="str">
        <f t="shared" si="4"/>
        <v/>
      </c>
    </row>
    <row r="315" spans="6:6" x14ac:dyDescent="0.3">
      <c r="F315" t="str">
        <f t="shared" si="4"/>
        <v/>
      </c>
    </row>
    <row r="316" spans="6:6" x14ac:dyDescent="0.3">
      <c r="F316" t="str">
        <f t="shared" si="4"/>
        <v/>
      </c>
    </row>
    <row r="317" spans="6:6" x14ac:dyDescent="0.3">
      <c r="F317" t="str">
        <f t="shared" si="4"/>
        <v/>
      </c>
    </row>
    <row r="318" spans="6:6" x14ac:dyDescent="0.3">
      <c r="F318" t="str">
        <f t="shared" si="4"/>
        <v/>
      </c>
    </row>
    <row r="319" spans="6:6" x14ac:dyDescent="0.3">
      <c r="F319" t="str">
        <f t="shared" si="4"/>
        <v/>
      </c>
    </row>
    <row r="320" spans="6:6" x14ac:dyDescent="0.3">
      <c r="F320" t="str">
        <f t="shared" si="4"/>
        <v/>
      </c>
    </row>
    <row r="321" spans="6:6" x14ac:dyDescent="0.3">
      <c r="F321" t="str">
        <f t="shared" si="4"/>
        <v/>
      </c>
    </row>
    <row r="322" spans="6:6" x14ac:dyDescent="0.3">
      <c r="F322" t="str">
        <f t="shared" ref="F322:F385" si="5">IF(A322="","",CONCATENATE(A322," - ",B322))</f>
        <v/>
      </c>
    </row>
    <row r="323" spans="6:6" x14ac:dyDescent="0.3">
      <c r="F323" t="str">
        <f t="shared" si="5"/>
        <v/>
      </c>
    </row>
    <row r="324" spans="6:6" x14ac:dyDescent="0.3">
      <c r="F324" t="str">
        <f t="shared" si="5"/>
        <v/>
      </c>
    </row>
    <row r="325" spans="6:6" x14ac:dyDescent="0.3">
      <c r="F325" t="str">
        <f t="shared" si="5"/>
        <v/>
      </c>
    </row>
    <row r="326" spans="6:6" x14ac:dyDescent="0.3">
      <c r="F326" t="str">
        <f t="shared" si="5"/>
        <v/>
      </c>
    </row>
    <row r="327" spans="6:6" x14ac:dyDescent="0.3">
      <c r="F327" t="str">
        <f t="shared" si="5"/>
        <v/>
      </c>
    </row>
    <row r="328" spans="6:6" x14ac:dyDescent="0.3">
      <c r="F328" t="str">
        <f t="shared" si="5"/>
        <v/>
      </c>
    </row>
    <row r="329" spans="6:6" x14ac:dyDescent="0.3">
      <c r="F329" t="str">
        <f t="shared" si="5"/>
        <v/>
      </c>
    </row>
    <row r="330" spans="6:6" x14ac:dyDescent="0.3">
      <c r="F330" t="str">
        <f t="shared" si="5"/>
        <v/>
      </c>
    </row>
    <row r="331" spans="6:6" x14ac:dyDescent="0.3">
      <c r="F331" t="str">
        <f t="shared" si="5"/>
        <v/>
      </c>
    </row>
    <row r="332" spans="6:6" x14ac:dyDescent="0.3">
      <c r="F332" t="str">
        <f t="shared" si="5"/>
        <v/>
      </c>
    </row>
    <row r="333" spans="6:6" x14ac:dyDescent="0.3">
      <c r="F333" t="str">
        <f t="shared" si="5"/>
        <v/>
      </c>
    </row>
    <row r="334" spans="6:6" x14ac:dyDescent="0.3">
      <c r="F334" t="str">
        <f t="shared" si="5"/>
        <v/>
      </c>
    </row>
    <row r="335" spans="6:6" x14ac:dyDescent="0.3">
      <c r="F335" t="str">
        <f t="shared" si="5"/>
        <v/>
      </c>
    </row>
    <row r="336" spans="6:6" x14ac:dyDescent="0.3">
      <c r="F336" t="str">
        <f t="shared" si="5"/>
        <v/>
      </c>
    </row>
    <row r="337" spans="6:6" x14ac:dyDescent="0.3">
      <c r="F337" t="str">
        <f t="shared" si="5"/>
        <v/>
      </c>
    </row>
    <row r="338" spans="6:6" x14ac:dyDescent="0.3">
      <c r="F338" t="str">
        <f t="shared" si="5"/>
        <v/>
      </c>
    </row>
    <row r="339" spans="6:6" x14ac:dyDescent="0.3">
      <c r="F339" t="str">
        <f t="shared" si="5"/>
        <v/>
      </c>
    </row>
    <row r="340" spans="6:6" x14ac:dyDescent="0.3">
      <c r="F340" t="str">
        <f t="shared" si="5"/>
        <v/>
      </c>
    </row>
    <row r="341" spans="6:6" x14ac:dyDescent="0.3">
      <c r="F341" t="str">
        <f t="shared" si="5"/>
        <v/>
      </c>
    </row>
    <row r="342" spans="6:6" x14ac:dyDescent="0.3">
      <c r="F342" t="str">
        <f t="shared" si="5"/>
        <v/>
      </c>
    </row>
    <row r="343" spans="6:6" x14ac:dyDescent="0.3">
      <c r="F343" t="str">
        <f t="shared" si="5"/>
        <v/>
      </c>
    </row>
    <row r="344" spans="6:6" x14ac:dyDescent="0.3">
      <c r="F344" t="str">
        <f t="shared" si="5"/>
        <v/>
      </c>
    </row>
    <row r="345" spans="6:6" x14ac:dyDescent="0.3">
      <c r="F345" t="str">
        <f t="shared" si="5"/>
        <v/>
      </c>
    </row>
    <row r="346" spans="6:6" x14ac:dyDescent="0.3">
      <c r="F346" t="str">
        <f t="shared" si="5"/>
        <v/>
      </c>
    </row>
    <row r="347" spans="6:6" x14ac:dyDescent="0.3">
      <c r="F347" t="str">
        <f t="shared" si="5"/>
        <v/>
      </c>
    </row>
    <row r="348" spans="6:6" x14ac:dyDescent="0.3">
      <c r="F348" t="str">
        <f t="shared" si="5"/>
        <v/>
      </c>
    </row>
    <row r="349" spans="6:6" x14ac:dyDescent="0.3">
      <c r="F349" t="str">
        <f t="shared" si="5"/>
        <v/>
      </c>
    </row>
    <row r="350" spans="6:6" x14ac:dyDescent="0.3">
      <c r="F350" t="str">
        <f t="shared" si="5"/>
        <v/>
      </c>
    </row>
    <row r="351" spans="6:6" x14ac:dyDescent="0.3">
      <c r="F351" t="str">
        <f t="shared" si="5"/>
        <v/>
      </c>
    </row>
    <row r="352" spans="6:6" x14ac:dyDescent="0.3">
      <c r="F352" t="str">
        <f t="shared" si="5"/>
        <v/>
      </c>
    </row>
    <row r="353" spans="6:6" x14ac:dyDescent="0.3">
      <c r="F353" t="str">
        <f t="shared" si="5"/>
        <v/>
      </c>
    </row>
    <row r="354" spans="6:6" x14ac:dyDescent="0.3">
      <c r="F354" t="str">
        <f t="shared" si="5"/>
        <v/>
      </c>
    </row>
    <row r="355" spans="6:6" x14ac:dyDescent="0.3">
      <c r="F355" t="str">
        <f t="shared" si="5"/>
        <v/>
      </c>
    </row>
    <row r="356" spans="6:6" x14ac:dyDescent="0.3">
      <c r="F356" t="str">
        <f t="shared" si="5"/>
        <v/>
      </c>
    </row>
    <row r="357" spans="6:6" x14ac:dyDescent="0.3">
      <c r="F357" t="str">
        <f t="shared" si="5"/>
        <v/>
      </c>
    </row>
    <row r="358" spans="6:6" x14ac:dyDescent="0.3">
      <c r="F358" t="str">
        <f t="shared" si="5"/>
        <v/>
      </c>
    </row>
    <row r="359" spans="6:6" x14ac:dyDescent="0.3">
      <c r="F359" t="str">
        <f t="shared" si="5"/>
        <v/>
      </c>
    </row>
    <row r="360" spans="6:6" x14ac:dyDescent="0.3">
      <c r="F360" t="str">
        <f t="shared" si="5"/>
        <v/>
      </c>
    </row>
    <row r="361" spans="6:6" x14ac:dyDescent="0.3">
      <c r="F361" t="str">
        <f t="shared" si="5"/>
        <v/>
      </c>
    </row>
    <row r="362" spans="6:6" x14ac:dyDescent="0.3">
      <c r="F362" t="str">
        <f t="shared" si="5"/>
        <v/>
      </c>
    </row>
    <row r="363" spans="6:6" x14ac:dyDescent="0.3">
      <c r="F363" t="str">
        <f t="shared" si="5"/>
        <v/>
      </c>
    </row>
    <row r="364" spans="6:6" x14ac:dyDescent="0.3">
      <c r="F364" t="str">
        <f t="shared" si="5"/>
        <v/>
      </c>
    </row>
    <row r="365" spans="6:6" x14ac:dyDescent="0.3">
      <c r="F365" t="str">
        <f t="shared" si="5"/>
        <v/>
      </c>
    </row>
    <row r="366" spans="6:6" x14ac:dyDescent="0.3">
      <c r="F366" t="str">
        <f t="shared" si="5"/>
        <v/>
      </c>
    </row>
    <row r="367" spans="6:6" x14ac:dyDescent="0.3">
      <c r="F367" t="str">
        <f t="shared" si="5"/>
        <v/>
      </c>
    </row>
    <row r="368" spans="6:6" x14ac:dyDescent="0.3">
      <c r="F368" t="str">
        <f t="shared" si="5"/>
        <v/>
      </c>
    </row>
    <row r="369" spans="6:6" x14ac:dyDescent="0.3">
      <c r="F369" t="str">
        <f t="shared" si="5"/>
        <v/>
      </c>
    </row>
    <row r="370" spans="6:6" x14ac:dyDescent="0.3">
      <c r="F370" t="str">
        <f t="shared" si="5"/>
        <v/>
      </c>
    </row>
    <row r="371" spans="6:6" x14ac:dyDescent="0.3">
      <c r="F371" t="str">
        <f t="shared" si="5"/>
        <v/>
      </c>
    </row>
    <row r="372" spans="6:6" x14ac:dyDescent="0.3">
      <c r="F372" t="str">
        <f t="shared" si="5"/>
        <v/>
      </c>
    </row>
    <row r="373" spans="6:6" x14ac:dyDescent="0.3">
      <c r="F373" t="str">
        <f t="shared" si="5"/>
        <v/>
      </c>
    </row>
    <row r="374" spans="6:6" x14ac:dyDescent="0.3">
      <c r="F374" t="str">
        <f t="shared" si="5"/>
        <v/>
      </c>
    </row>
    <row r="375" spans="6:6" x14ac:dyDescent="0.3">
      <c r="F375" t="str">
        <f t="shared" si="5"/>
        <v/>
      </c>
    </row>
    <row r="376" spans="6:6" x14ac:dyDescent="0.3">
      <c r="F376" t="str">
        <f t="shared" si="5"/>
        <v/>
      </c>
    </row>
    <row r="377" spans="6:6" x14ac:dyDescent="0.3">
      <c r="F377" t="str">
        <f t="shared" si="5"/>
        <v/>
      </c>
    </row>
    <row r="378" spans="6:6" x14ac:dyDescent="0.3">
      <c r="F378" t="str">
        <f t="shared" si="5"/>
        <v/>
      </c>
    </row>
    <row r="379" spans="6:6" x14ac:dyDescent="0.3">
      <c r="F379" t="str">
        <f t="shared" si="5"/>
        <v/>
      </c>
    </row>
    <row r="380" spans="6:6" x14ac:dyDescent="0.3">
      <c r="F380" t="str">
        <f t="shared" si="5"/>
        <v/>
      </c>
    </row>
    <row r="381" spans="6:6" x14ac:dyDescent="0.3">
      <c r="F381" t="str">
        <f t="shared" si="5"/>
        <v/>
      </c>
    </row>
    <row r="382" spans="6:6" x14ac:dyDescent="0.3">
      <c r="F382" t="str">
        <f t="shared" si="5"/>
        <v/>
      </c>
    </row>
    <row r="383" spans="6:6" x14ac:dyDescent="0.3">
      <c r="F383" t="str">
        <f t="shared" si="5"/>
        <v/>
      </c>
    </row>
    <row r="384" spans="6:6" x14ac:dyDescent="0.3">
      <c r="F384" t="str">
        <f t="shared" si="5"/>
        <v/>
      </c>
    </row>
    <row r="385" spans="6:6" x14ac:dyDescent="0.3">
      <c r="F385" t="str">
        <f t="shared" si="5"/>
        <v/>
      </c>
    </row>
    <row r="386" spans="6:6" x14ac:dyDescent="0.3">
      <c r="F386" t="str">
        <f t="shared" ref="F386:F449" si="6">IF(A386="","",CONCATENATE(A386," - ",B386))</f>
        <v/>
      </c>
    </row>
    <row r="387" spans="6:6" x14ac:dyDescent="0.3">
      <c r="F387" t="str">
        <f t="shared" si="6"/>
        <v/>
      </c>
    </row>
    <row r="388" spans="6:6" x14ac:dyDescent="0.3">
      <c r="F388" t="str">
        <f t="shared" si="6"/>
        <v/>
      </c>
    </row>
    <row r="389" spans="6:6" x14ac:dyDescent="0.3">
      <c r="F389" t="str">
        <f t="shared" si="6"/>
        <v/>
      </c>
    </row>
    <row r="390" spans="6:6" x14ac:dyDescent="0.3">
      <c r="F390" t="str">
        <f t="shared" si="6"/>
        <v/>
      </c>
    </row>
    <row r="391" spans="6:6" x14ac:dyDescent="0.3">
      <c r="F391" t="str">
        <f t="shared" si="6"/>
        <v/>
      </c>
    </row>
    <row r="392" spans="6:6" x14ac:dyDescent="0.3">
      <c r="F392" t="str">
        <f t="shared" si="6"/>
        <v/>
      </c>
    </row>
    <row r="393" spans="6:6" x14ac:dyDescent="0.3">
      <c r="F393" t="str">
        <f t="shared" si="6"/>
        <v/>
      </c>
    </row>
    <row r="394" spans="6:6" x14ac:dyDescent="0.3">
      <c r="F394" t="str">
        <f t="shared" si="6"/>
        <v/>
      </c>
    </row>
    <row r="395" spans="6:6" x14ac:dyDescent="0.3">
      <c r="F395" t="str">
        <f t="shared" si="6"/>
        <v/>
      </c>
    </row>
    <row r="396" spans="6:6" x14ac:dyDescent="0.3">
      <c r="F396" t="str">
        <f t="shared" si="6"/>
        <v/>
      </c>
    </row>
    <row r="397" spans="6:6" x14ac:dyDescent="0.3">
      <c r="F397" t="str">
        <f t="shared" si="6"/>
        <v/>
      </c>
    </row>
    <row r="398" spans="6:6" x14ac:dyDescent="0.3">
      <c r="F398" t="str">
        <f t="shared" si="6"/>
        <v/>
      </c>
    </row>
    <row r="399" spans="6:6" x14ac:dyDescent="0.3">
      <c r="F399" t="str">
        <f t="shared" si="6"/>
        <v/>
      </c>
    </row>
    <row r="400" spans="6:6" x14ac:dyDescent="0.3">
      <c r="F400" t="str">
        <f t="shared" si="6"/>
        <v/>
      </c>
    </row>
    <row r="401" spans="6:6" x14ac:dyDescent="0.3">
      <c r="F401" t="str">
        <f t="shared" si="6"/>
        <v/>
      </c>
    </row>
    <row r="402" spans="6:6" x14ac:dyDescent="0.3">
      <c r="F402" t="str">
        <f t="shared" si="6"/>
        <v/>
      </c>
    </row>
    <row r="403" spans="6:6" x14ac:dyDescent="0.3">
      <c r="F403" t="str">
        <f t="shared" si="6"/>
        <v/>
      </c>
    </row>
    <row r="404" spans="6:6" x14ac:dyDescent="0.3">
      <c r="F404" t="str">
        <f t="shared" si="6"/>
        <v/>
      </c>
    </row>
    <row r="405" spans="6:6" x14ac:dyDescent="0.3">
      <c r="F405" t="str">
        <f t="shared" si="6"/>
        <v/>
      </c>
    </row>
    <row r="406" spans="6:6" x14ac:dyDescent="0.3">
      <c r="F406" t="str">
        <f t="shared" si="6"/>
        <v/>
      </c>
    </row>
    <row r="407" spans="6:6" x14ac:dyDescent="0.3">
      <c r="F407" t="str">
        <f t="shared" si="6"/>
        <v/>
      </c>
    </row>
    <row r="408" spans="6:6" x14ac:dyDescent="0.3">
      <c r="F408" t="str">
        <f t="shared" si="6"/>
        <v/>
      </c>
    </row>
    <row r="409" spans="6:6" x14ac:dyDescent="0.3">
      <c r="F409" t="str">
        <f t="shared" si="6"/>
        <v/>
      </c>
    </row>
    <row r="410" spans="6:6" x14ac:dyDescent="0.3">
      <c r="F410" t="str">
        <f t="shared" si="6"/>
        <v/>
      </c>
    </row>
    <row r="411" spans="6:6" x14ac:dyDescent="0.3">
      <c r="F411" t="str">
        <f t="shared" si="6"/>
        <v/>
      </c>
    </row>
    <row r="412" spans="6:6" x14ac:dyDescent="0.3">
      <c r="F412" t="str">
        <f t="shared" si="6"/>
        <v/>
      </c>
    </row>
    <row r="413" spans="6:6" x14ac:dyDescent="0.3">
      <c r="F413" t="str">
        <f t="shared" si="6"/>
        <v/>
      </c>
    </row>
    <row r="414" spans="6:6" x14ac:dyDescent="0.3">
      <c r="F414" t="str">
        <f t="shared" si="6"/>
        <v/>
      </c>
    </row>
    <row r="415" spans="6:6" x14ac:dyDescent="0.3">
      <c r="F415" t="str">
        <f t="shared" si="6"/>
        <v/>
      </c>
    </row>
    <row r="416" spans="6:6" x14ac:dyDescent="0.3">
      <c r="F416" t="str">
        <f t="shared" si="6"/>
        <v/>
      </c>
    </row>
    <row r="417" spans="6:6" x14ac:dyDescent="0.3">
      <c r="F417" t="str">
        <f t="shared" si="6"/>
        <v/>
      </c>
    </row>
    <row r="418" spans="6:6" x14ac:dyDescent="0.3">
      <c r="F418" t="str">
        <f t="shared" si="6"/>
        <v/>
      </c>
    </row>
    <row r="419" spans="6:6" x14ac:dyDescent="0.3">
      <c r="F419" t="str">
        <f t="shared" si="6"/>
        <v/>
      </c>
    </row>
    <row r="420" spans="6:6" x14ac:dyDescent="0.3">
      <c r="F420" t="str">
        <f t="shared" si="6"/>
        <v/>
      </c>
    </row>
    <row r="421" spans="6:6" x14ac:dyDescent="0.3">
      <c r="F421" t="str">
        <f t="shared" si="6"/>
        <v/>
      </c>
    </row>
    <row r="422" spans="6:6" x14ac:dyDescent="0.3">
      <c r="F422" t="str">
        <f t="shared" si="6"/>
        <v/>
      </c>
    </row>
    <row r="423" spans="6:6" x14ac:dyDescent="0.3">
      <c r="F423" t="str">
        <f t="shared" si="6"/>
        <v/>
      </c>
    </row>
    <row r="424" spans="6:6" x14ac:dyDescent="0.3">
      <c r="F424" t="str">
        <f t="shared" si="6"/>
        <v/>
      </c>
    </row>
    <row r="425" spans="6:6" x14ac:dyDescent="0.3">
      <c r="F425" t="str">
        <f t="shared" si="6"/>
        <v/>
      </c>
    </row>
    <row r="426" spans="6:6" x14ac:dyDescent="0.3">
      <c r="F426" t="str">
        <f t="shared" si="6"/>
        <v/>
      </c>
    </row>
    <row r="427" spans="6:6" x14ac:dyDescent="0.3">
      <c r="F427" t="str">
        <f t="shared" si="6"/>
        <v/>
      </c>
    </row>
    <row r="428" spans="6:6" x14ac:dyDescent="0.3">
      <c r="F428" t="str">
        <f t="shared" si="6"/>
        <v/>
      </c>
    </row>
    <row r="429" spans="6:6" x14ac:dyDescent="0.3">
      <c r="F429" t="str">
        <f t="shared" si="6"/>
        <v/>
      </c>
    </row>
    <row r="430" spans="6:6" x14ac:dyDescent="0.3">
      <c r="F430" t="str">
        <f t="shared" si="6"/>
        <v/>
      </c>
    </row>
    <row r="431" spans="6:6" x14ac:dyDescent="0.3">
      <c r="F431" t="str">
        <f t="shared" si="6"/>
        <v/>
      </c>
    </row>
    <row r="432" spans="6:6" x14ac:dyDescent="0.3">
      <c r="F432" t="str">
        <f t="shared" si="6"/>
        <v/>
      </c>
    </row>
    <row r="433" spans="6:6" x14ac:dyDescent="0.3">
      <c r="F433" t="str">
        <f t="shared" si="6"/>
        <v/>
      </c>
    </row>
    <row r="434" spans="6:6" x14ac:dyDescent="0.3">
      <c r="F434" t="str">
        <f t="shared" si="6"/>
        <v/>
      </c>
    </row>
    <row r="435" spans="6:6" x14ac:dyDescent="0.3">
      <c r="F435" t="str">
        <f t="shared" si="6"/>
        <v/>
      </c>
    </row>
    <row r="436" spans="6:6" x14ac:dyDescent="0.3">
      <c r="F436" t="str">
        <f t="shared" si="6"/>
        <v/>
      </c>
    </row>
    <row r="437" spans="6:6" x14ac:dyDescent="0.3">
      <c r="F437" t="str">
        <f t="shared" si="6"/>
        <v/>
      </c>
    </row>
    <row r="438" spans="6:6" x14ac:dyDescent="0.3">
      <c r="F438" t="str">
        <f t="shared" si="6"/>
        <v/>
      </c>
    </row>
    <row r="439" spans="6:6" x14ac:dyDescent="0.3">
      <c r="F439" t="str">
        <f t="shared" si="6"/>
        <v/>
      </c>
    </row>
    <row r="440" spans="6:6" x14ac:dyDescent="0.3">
      <c r="F440" t="str">
        <f t="shared" si="6"/>
        <v/>
      </c>
    </row>
    <row r="441" spans="6:6" x14ac:dyDescent="0.3">
      <c r="F441" t="str">
        <f t="shared" si="6"/>
        <v/>
      </c>
    </row>
    <row r="442" spans="6:6" x14ac:dyDescent="0.3">
      <c r="F442" t="str">
        <f t="shared" si="6"/>
        <v/>
      </c>
    </row>
    <row r="443" spans="6:6" x14ac:dyDescent="0.3">
      <c r="F443" t="str">
        <f t="shared" si="6"/>
        <v/>
      </c>
    </row>
    <row r="444" spans="6:6" x14ac:dyDescent="0.3">
      <c r="F444" t="str">
        <f t="shared" si="6"/>
        <v/>
      </c>
    </row>
    <row r="445" spans="6:6" x14ac:dyDescent="0.3">
      <c r="F445" t="str">
        <f t="shared" si="6"/>
        <v/>
      </c>
    </row>
    <row r="446" spans="6:6" x14ac:dyDescent="0.3">
      <c r="F446" t="str">
        <f t="shared" si="6"/>
        <v/>
      </c>
    </row>
    <row r="447" spans="6:6" x14ac:dyDescent="0.3">
      <c r="F447" t="str">
        <f t="shared" si="6"/>
        <v/>
      </c>
    </row>
    <row r="448" spans="6:6" x14ac:dyDescent="0.3">
      <c r="F448" t="str">
        <f t="shared" si="6"/>
        <v/>
      </c>
    </row>
    <row r="449" spans="6:6" x14ac:dyDescent="0.3">
      <c r="F449" t="str">
        <f t="shared" si="6"/>
        <v/>
      </c>
    </row>
    <row r="450" spans="6:6" x14ac:dyDescent="0.3">
      <c r="F450" t="str">
        <f t="shared" ref="F450:F513" si="7">IF(A450="","",CONCATENATE(A450," - ",B450))</f>
        <v/>
      </c>
    </row>
    <row r="451" spans="6:6" x14ac:dyDescent="0.3">
      <c r="F451" t="str">
        <f t="shared" si="7"/>
        <v/>
      </c>
    </row>
    <row r="452" spans="6:6" x14ac:dyDescent="0.3">
      <c r="F452" t="str">
        <f t="shared" si="7"/>
        <v/>
      </c>
    </row>
    <row r="453" spans="6:6" x14ac:dyDescent="0.3">
      <c r="F453" t="str">
        <f t="shared" si="7"/>
        <v/>
      </c>
    </row>
    <row r="454" spans="6:6" x14ac:dyDescent="0.3">
      <c r="F454" t="str">
        <f t="shared" si="7"/>
        <v/>
      </c>
    </row>
    <row r="455" spans="6:6" x14ac:dyDescent="0.3">
      <c r="F455" t="str">
        <f t="shared" si="7"/>
        <v/>
      </c>
    </row>
    <row r="456" spans="6:6" x14ac:dyDescent="0.3">
      <c r="F456" t="str">
        <f t="shared" si="7"/>
        <v/>
      </c>
    </row>
    <row r="457" spans="6:6" x14ac:dyDescent="0.3">
      <c r="F457" t="str">
        <f t="shared" si="7"/>
        <v/>
      </c>
    </row>
    <row r="458" spans="6:6" x14ac:dyDescent="0.3">
      <c r="F458" t="str">
        <f t="shared" si="7"/>
        <v/>
      </c>
    </row>
    <row r="459" spans="6:6" x14ac:dyDescent="0.3">
      <c r="F459" t="str">
        <f t="shared" si="7"/>
        <v/>
      </c>
    </row>
    <row r="460" spans="6:6" x14ac:dyDescent="0.3">
      <c r="F460" t="str">
        <f t="shared" si="7"/>
        <v/>
      </c>
    </row>
    <row r="461" spans="6:6" x14ac:dyDescent="0.3">
      <c r="F461" t="str">
        <f t="shared" si="7"/>
        <v/>
      </c>
    </row>
    <row r="462" spans="6:6" x14ac:dyDescent="0.3">
      <c r="F462" t="str">
        <f t="shared" si="7"/>
        <v/>
      </c>
    </row>
    <row r="463" spans="6:6" x14ac:dyDescent="0.3">
      <c r="F463" t="str">
        <f t="shared" si="7"/>
        <v/>
      </c>
    </row>
    <row r="464" spans="6:6" x14ac:dyDescent="0.3">
      <c r="F464" t="str">
        <f t="shared" si="7"/>
        <v/>
      </c>
    </row>
    <row r="465" spans="6:6" x14ac:dyDescent="0.3">
      <c r="F465" t="str">
        <f t="shared" si="7"/>
        <v/>
      </c>
    </row>
    <row r="466" spans="6:6" x14ac:dyDescent="0.3">
      <c r="F466" t="str">
        <f t="shared" si="7"/>
        <v/>
      </c>
    </row>
    <row r="467" spans="6:6" x14ac:dyDescent="0.3">
      <c r="F467" t="str">
        <f t="shared" si="7"/>
        <v/>
      </c>
    </row>
    <row r="468" spans="6:6" x14ac:dyDescent="0.3">
      <c r="F468" t="str">
        <f t="shared" si="7"/>
        <v/>
      </c>
    </row>
    <row r="469" spans="6:6" x14ac:dyDescent="0.3">
      <c r="F469" t="str">
        <f t="shared" si="7"/>
        <v/>
      </c>
    </row>
    <row r="470" spans="6:6" x14ac:dyDescent="0.3">
      <c r="F470" t="str">
        <f t="shared" si="7"/>
        <v/>
      </c>
    </row>
    <row r="471" spans="6:6" x14ac:dyDescent="0.3">
      <c r="F471" t="str">
        <f t="shared" si="7"/>
        <v/>
      </c>
    </row>
    <row r="472" spans="6:6" x14ac:dyDescent="0.3">
      <c r="F472" t="str">
        <f t="shared" si="7"/>
        <v/>
      </c>
    </row>
    <row r="473" spans="6:6" x14ac:dyDescent="0.3">
      <c r="F473" t="str">
        <f t="shared" si="7"/>
        <v/>
      </c>
    </row>
    <row r="474" spans="6:6" x14ac:dyDescent="0.3">
      <c r="F474" t="str">
        <f t="shared" si="7"/>
        <v/>
      </c>
    </row>
    <row r="475" spans="6:6" x14ac:dyDescent="0.3">
      <c r="F475" t="str">
        <f t="shared" si="7"/>
        <v/>
      </c>
    </row>
    <row r="476" spans="6:6" x14ac:dyDescent="0.3">
      <c r="F476" t="str">
        <f t="shared" si="7"/>
        <v/>
      </c>
    </row>
    <row r="477" spans="6:6" x14ac:dyDescent="0.3">
      <c r="F477" t="str">
        <f t="shared" si="7"/>
        <v/>
      </c>
    </row>
    <row r="478" spans="6:6" x14ac:dyDescent="0.3">
      <c r="F478" t="str">
        <f t="shared" si="7"/>
        <v/>
      </c>
    </row>
    <row r="479" spans="6:6" x14ac:dyDescent="0.3">
      <c r="F479" t="str">
        <f t="shared" si="7"/>
        <v/>
      </c>
    </row>
    <row r="480" spans="6:6" x14ac:dyDescent="0.3">
      <c r="F480" t="str">
        <f t="shared" si="7"/>
        <v/>
      </c>
    </row>
    <row r="481" spans="6:6" x14ac:dyDescent="0.3">
      <c r="F481" t="str">
        <f t="shared" si="7"/>
        <v/>
      </c>
    </row>
    <row r="482" spans="6:6" x14ac:dyDescent="0.3">
      <c r="F482" t="str">
        <f t="shared" si="7"/>
        <v/>
      </c>
    </row>
    <row r="483" spans="6:6" x14ac:dyDescent="0.3">
      <c r="F483" t="str">
        <f t="shared" si="7"/>
        <v/>
      </c>
    </row>
    <row r="484" spans="6:6" x14ac:dyDescent="0.3">
      <c r="F484" t="str">
        <f t="shared" si="7"/>
        <v/>
      </c>
    </row>
    <row r="485" spans="6:6" x14ac:dyDescent="0.3">
      <c r="F485" t="str">
        <f t="shared" si="7"/>
        <v/>
      </c>
    </row>
    <row r="486" spans="6:6" x14ac:dyDescent="0.3">
      <c r="F486" t="str">
        <f t="shared" si="7"/>
        <v/>
      </c>
    </row>
    <row r="487" spans="6:6" x14ac:dyDescent="0.3">
      <c r="F487" t="str">
        <f t="shared" si="7"/>
        <v/>
      </c>
    </row>
    <row r="488" spans="6:6" x14ac:dyDescent="0.3">
      <c r="F488" t="str">
        <f t="shared" si="7"/>
        <v/>
      </c>
    </row>
    <row r="489" spans="6:6" x14ac:dyDescent="0.3">
      <c r="F489" t="str">
        <f t="shared" si="7"/>
        <v/>
      </c>
    </row>
    <row r="490" spans="6:6" x14ac:dyDescent="0.3">
      <c r="F490" t="str">
        <f t="shared" si="7"/>
        <v/>
      </c>
    </row>
    <row r="491" spans="6:6" x14ac:dyDescent="0.3">
      <c r="F491" t="str">
        <f t="shared" si="7"/>
        <v/>
      </c>
    </row>
    <row r="492" spans="6:6" x14ac:dyDescent="0.3">
      <c r="F492" t="str">
        <f t="shared" si="7"/>
        <v/>
      </c>
    </row>
    <row r="493" spans="6:6" x14ac:dyDescent="0.3">
      <c r="F493" t="str">
        <f t="shared" si="7"/>
        <v/>
      </c>
    </row>
    <row r="494" spans="6:6" x14ac:dyDescent="0.3">
      <c r="F494" t="str">
        <f t="shared" si="7"/>
        <v/>
      </c>
    </row>
    <row r="495" spans="6:6" x14ac:dyDescent="0.3">
      <c r="F495" t="str">
        <f t="shared" si="7"/>
        <v/>
      </c>
    </row>
    <row r="496" spans="6:6" x14ac:dyDescent="0.3">
      <c r="F496" t="str">
        <f t="shared" si="7"/>
        <v/>
      </c>
    </row>
    <row r="497" spans="6:6" x14ac:dyDescent="0.3">
      <c r="F497" t="str">
        <f t="shared" si="7"/>
        <v/>
      </c>
    </row>
    <row r="498" spans="6:6" x14ac:dyDescent="0.3">
      <c r="F498" t="str">
        <f t="shared" si="7"/>
        <v/>
      </c>
    </row>
    <row r="499" spans="6:6" x14ac:dyDescent="0.3">
      <c r="F499" t="str">
        <f t="shared" si="7"/>
        <v/>
      </c>
    </row>
    <row r="500" spans="6:6" x14ac:dyDescent="0.3">
      <c r="F500" t="str">
        <f t="shared" si="7"/>
        <v/>
      </c>
    </row>
    <row r="501" spans="6:6" x14ac:dyDescent="0.3">
      <c r="F501" t="str">
        <f t="shared" si="7"/>
        <v/>
      </c>
    </row>
    <row r="502" spans="6:6" x14ac:dyDescent="0.3">
      <c r="F502" t="str">
        <f t="shared" si="7"/>
        <v/>
      </c>
    </row>
    <row r="503" spans="6:6" x14ac:dyDescent="0.3">
      <c r="F503" t="str">
        <f t="shared" si="7"/>
        <v/>
      </c>
    </row>
    <row r="504" spans="6:6" x14ac:dyDescent="0.3">
      <c r="F504" t="str">
        <f t="shared" si="7"/>
        <v/>
      </c>
    </row>
    <row r="505" spans="6:6" x14ac:dyDescent="0.3">
      <c r="F505" t="str">
        <f t="shared" si="7"/>
        <v/>
      </c>
    </row>
    <row r="506" spans="6:6" x14ac:dyDescent="0.3">
      <c r="F506" t="str">
        <f t="shared" si="7"/>
        <v/>
      </c>
    </row>
    <row r="507" spans="6:6" x14ac:dyDescent="0.3">
      <c r="F507" t="str">
        <f t="shared" si="7"/>
        <v/>
      </c>
    </row>
    <row r="508" spans="6:6" x14ac:dyDescent="0.3">
      <c r="F508" t="str">
        <f t="shared" si="7"/>
        <v/>
      </c>
    </row>
    <row r="509" spans="6:6" x14ac:dyDescent="0.3">
      <c r="F509" t="str">
        <f t="shared" si="7"/>
        <v/>
      </c>
    </row>
    <row r="510" spans="6:6" x14ac:dyDescent="0.3">
      <c r="F510" t="str">
        <f t="shared" si="7"/>
        <v/>
      </c>
    </row>
    <row r="511" spans="6:6" x14ac:dyDescent="0.3">
      <c r="F511" t="str">
        <f t="shared" si="7"/>
        <v/>
      </c>
    </row>
    <row r="512" spans="6:6" x14ac:dyDescent="0.3">
      <c r="F512" t="str">
        <f t="shared" si="7"/>
        <v/>
      </c>
    </row>
    <row r="513" spans="6:6" x14ac:dyDescent="0.3">
      <c r="F513" t="str">
        <f t="shared" si="7"/>
        <v/>
      </c>
    </row>
    <row r="514" spans="6:6" x14ac:dyDescent="0.3">
      <c r="F514" t="str">
        <f t="shared" ref="F514:F577" si="8">IF(A514="","",CONCATENATE(A514," - ",B514))</f>
        <v/>
      </c>
    </row>
    <row r="515" spans="6:6" x14ac:dyDescent="0.3">
      <c r="F515" t="str">
        <f t="shared" si="8"/>
        <v/>
      </c>
    </row>
    <row r="516" spans="6:6" x14ac:dyDescent="0.3">
      <c r="F516" t="str">
        <f t="shared" si="8"/>
        <v/>
      </c>
    </row>
    <row r="517" spans="6:6" x14ac:dyDescent="0.3">
      <c r="F517" t="str">
        <f t="shared" si="8"/>
        <v/>
      </c>
    </row>
    <row r="518" spans="6:6" x14ac:dyDescent="0.3">
      <c r="F518" t="str">
        <f t="shared" si="8"/>
        <v/>
      </c>
    </row>
    <row r="519" spans="6:6" x14ac:dyDescent="0.3">
      <c r="F519" t="str">
        <f t="shared" si="8"/>
        <v/>
      </c>
    </row>
    <row r="520" spans="6:6" x14ac:dyDescent="0.3">
      <c r="F520" t="str">
        <f t="shared" si="8"/>
        <v/>
      </c>
    </row>
    <row r="521" spans="6:6" x14ac:dyDescent="0.3">
      <c r="F521" t="str">
        <f t="shared" si="8"/>
        <v/>
      </c>
    </row>
    <row r="522" spans="6:6" x14ac:dyDescent="0.3">
      <c r="F522" t="str">
        <f t="shared" si="8"/>
        <v/>
      </c>
    </row>
    <row r="523" spans="6:6" x14ac:dyDescent="0.3">
      <c r="F523" t="str">
        <f t="shared" si="8"/>
        <v/>
      </c>
    </row>
    <row r="524" spans="6:6" x14ac:dyDescent="0.3">
      <c r="F524" t="str">
        <f t="shared" si="8"/>
        <v/>
      </c>
    </row>
    <row r="525" spans="6:6" x14ac:dyDescent="0.3">
      <c r="F525" t="str">
        <f t="shared" si="8"/>
        <v/>
      </c>
    </row>
    <row r="526" spans="6:6" x14ac:dyDescent="0.3">
      <c r="F526" t="str">
        <f t="shared" si="8"/>
        <v/>
      </c>
    </row>
    <row r="527" spans="6:6" x14ac:dyDescent="0.3">
      <c r="F527" t="str">
        <f t="shared" si="8"/>
        <v/>
      </c>
    </row>
    <row r="528" spans="6:6" x14ac:dyDescent="0.3">
      <c r="F528" t="str">
        <f t="shared" si="8"/>
        <v/>
      </c>
    </row>
    <row r="529" spans="6:6" x14ac:dyDescent="0.3">
      <c r="F529" t="str">
        <f t="shared" si="8"/>
        <v/>
      </c>
    </row>
    <row r="530" spans="6:6" x14ac:dyDescent="0.3">
      <c r="F530" t="str">
        <f t="shared" si="8"/>
        <v/>
      </c>
    </row>
    <row r="531" spans="6:6" x14ac:dyDescent="0.3">
      <c r="F531" t="str">
        <f t="shared" si="8"/>
        <v/>
      </c>
    </row>
    <row r="532" spans="6:6" x14ac:dyDescent="0.3">
      <c r="F532" t="str">
        <f t="shared" si="8"/>
        <v/>
      </c>
    </row>
    <row r="533" spans="6:6" x14ac:dyDescent="0.3">
      <c r="F533" t="str">
        <f t="shared" si="8"/>
        <v/>
      </c>
    </row>
    <row r="534" spans="6:6" x14ac:dyDescent="0.3">
      <c r="F534" t="str">
        <f t="shared" si="8"/>
        <v/>
      </c>
    </row>
    <row r="535" spans="6:6" x14ac:dyDescent="0.3">
      <c r="F535" t="str">
        <f t="shared" si="8"/>
        <v/>
      </c>
    </row>
    <row r="536" spans="6:6" x14ac:dyDescent="0.3">
      <c r="F536" t="str">
        <f t="shared" si="8"/>
        <v/>
      </c>
    </row>
    <row r="537" spans="6:6" x14ac:dyDescent="0.3">
      <c r="F537" t="str">
        <f t="shared" si="8"/>
        <v/>
      </c>
    </row>
    <row r="538" spans="6:6" x14ac:dyDescent="0.3">
      <c r="F538" t="str">
        <f t="shared" si="8"/>
        <v/>
      </c>
    </row>
    <row r="539" spans="6:6" x14ac:dyDescent="0.3">
      <c r="F539" t="str">
        <f t="shared" si="8"/>
        <v/>
      </c>
    </row>
    <row r="540" spans="6:6" x14ac:dyDescent="0.3">
      <c r="F540" t="str">
        <f t="shared" si="8"/>
        <v/>
      </c>
    </row>
    <row r="541" spans="6:6" x14ac:dyDescent="0.3">
      <c r="F541" t="str">
        <f t="shared" si="8"/>
        <v/>
      </c>
    </row>
    <row r="542" spans="6:6" x14ac:dyDescent="0.3">
      <c r="F542" t="str">
        <f t="shared" si="8"/>
        <v/>
      </c>
    </row>
    <row r="543" spans="6:6" x14ac:dyDescent="0.3">
      <c r="F543" t="str">
        <f t="shared" si="8"/>
        <v/>
      </c>
    </row>
    <row r="544" spans="6:6" x14ac:dyDescent="0.3">
      <c r="F544" t="str">
        <f t="shared" si="8"/>
        <v/>
      </c>
    </row>
    <row r="545" spans="6:6" x14ac:dyDescent="0.3">
      <c r="F545" t="str">
        <f t="shared" si="8"/>
        <v/>
      </c>
    </row>
    <row r="546" spans="6:6" x14ac:dyDescent="0.3">
      <c r="F546" t="str">
        <f t="shared" si="8"/>
        <v/>
      </c>
    </row>
    <row r="547" spans="6:6" x14ac:dyDescent="0.3">
      <c r="F547" t="str">
        <f t="shared" si="8"/>
        <v/>
      </c>
    </row>
    <row r="548" spans="6:6" x14ac:dyDescent="0.3">
      <c r="F548" t="str">
        <f t="shared" si="8"/>
        <v/>
      </c>
    </row>
    <row r="549" spans="6:6" x14ac:dyDescent="0.3">
      <c r="F549" t="str">
        <f t="shared" si="8"/>
        <v/>
      </c>
    </row>
    <row r="550" spans="6:6" x14ac:dyDescent="0.3">
      <c r="F550" t="str">
        <f t="shared" si="8"/>
        <v/>
      </c>
    </row>
    <row r="551" spans="6:6" x14ac:dyDescent="0.3">
      <c r="F551" t="str">
        <f t="shared" si="8"/>
        <v/>
      </c>
    </row>
    <row r="552" spans="6:6" x14ac:dyDescent="0.3">
      <c r="F552" t="str">
        <f t="shared" si="8"/>
        <v/>
      </c>
    </row>
    <row r="553" spans="6:6" x14ac:dyDescent="0.3">
      <c r="F553" t="str">
        <f t="shared" si="8"/>
        <v/>
      </c>
    </row>
    <row r="554" spans="6:6" x14ac:dyDescent="0.3">
      <c r="F554" t="str">
        <f t="shared" si="8"/>
        <v/>
      </c>
    </row>
    <row r="555" spans="6:6" x14ac:dyDescent="0.3">
      <c r="F555" t="str">
        <f t="shared" si="8"/>
        <v/>
      </c>
    </row>
    <row r="556" spans="6:6" x14ac:dyDescent="0.3">
      <c r="F556" t="str">
        <f t="shared" si="8"/>
        <v/>
      </c>
    </row>
    <row r="557" spans="6:6" x14ac:dyDescent="0.3">
      <c r="F557" t="str">
        <f t="shared" si="8"/>
        <v/>
      </c>
    </row>
    <row r="558" spans="6:6" x14ac:dyDescent="0.3">
      <c r="F558" t="str">
        <f t="shared" si="8"/>
        <v/>
      </c>
    </row>
    <row r="559" spans="6:6" x14ac:dyDescent="0.3">
      <c r="F559" t="str">
        <f t="shared" si="8"/>
        <v/>
      </c>
    </row>
    <row r="560" spans="6:6" x14ac:dyDescent="0.3">
      <c r="F560" t="str">
        <f t="shared" si="8"/>
        <v/>
      </c>
    </row>
    <row r="561" spans="6:6" x14ac:dyDescent="0.3">
      <c r="F561" t="str">
        <f t="shared" si="8"/>
        <v/>
      </c>
    </row>
    <row r="562" spans="6:6" x14ac:dyDescent="0.3">
      <c r="F562" t="str">
        <f t="shared" si="8"/>
        <v/>
      </c>
    </row>
    <row r="563" spans="6:6" x14ac:dyDescent="0.3">
      <c r="F563" t="str">
        <f t="shared" si="8"/>
        <v/>
      </c>
    </row>
    <row r="564" spans="6:6" x14ac:dyDescent="0.3">
      <c r="F564" t="str">
        <f t="shared" si="8"/>
        <v/>
      </c>
    </row>
    <row r="565" spans="6:6" x14ac:dyDescent="0.3">
      <c r="F565" t="str">
        <f t="shared" si="8"/>
        <v/>
      </c>
    </row>
    <row r="566" spans="6:6" x14ac:dyDescent="0.3">
      <c r="F566" t="str">
        <f t="shared" si="8"/>
        <v/>
      </c>
    </row>
    <row r="567" spans="6:6" x14ac:dyDescent="0.3">
      <c r="F567" t="str">
        <f t="shared" si="8"/>
        <v/>
      </c>
    </row>
    <row r="568" spans="6:6" x14ac:dyDescent="0.3">
      <c r="F568" t="str">
        <f t="shared" si="8"/>
        <v/>
      </c>
    </row>
    <row r="569" spans="6:6" x14ac:dyDescent="0.3">
      <c r="F569" t="str">
        <f t="shared" si="8"/>
        <v/>
      </c>
    </row>
    <row r="570" spans="6:6" x14ac:dyDescent="0.3">
      <c r="F570" t="str">
        <f t="shared" si="8"/>
        <v/>
      </c>
    </row>
    <row r="571" spans="6:6" x14ac:dyDescent="0.3">
      <c r="F571" t="str">
        <f t="shared" si="8"/>
        <v/>
      </c>
    </row>
    <row r="572" spans="6:6" x14ac:dyDescent="0.3">
      <c r="F572" t="str">
        <f t="shared" si="8"/>
        <v/>
      </c>
    </row>
    <row r="573" spans="6:6" x14ac:dyDescent="0.3">
      <c r="F573" t="str">
        <f t="shared" si="8"/>
        <v/>
      </c>
    </row>
    <row r="574" spans="6:6" x14ac:dyDescent="0.3">
      <c r="F574" t="str">
        <f t="shared" si="8"/>
        <v/>
      </c>
    </row>
    <row r="575" spans="6:6" x14ac:dyDescent="0.3">
      <c r="F575" t="str">
        <f t="shared" si="8"/>
        <v/>
      </c>
    </row>
    <row r="576" spans="6:6" x14ac:dyDescent="0.3">
      <c r="F576" t="str">
        <f t="shared" si="8"/>
        <v/>
      </c>
    </row>
    <row r="577" spans="6:6" x14ac:dyDescent="0.3">
      <c r="F577" t="str">
        <f t="shared" si="8"/>
        <v/>
      </c>
    </row>
    <row r="578" spans="6:6" x14ac:dyDescent="0.3">
      <c r="F578" t="str">
        <f t="shared" ref="F578:F641" si="9">IF(A578="","",CONCATENATE(A578," - ",B578))</f>
        <v/>
      </c>
    </row>
    <row r="579" spans="6:6" x14ac:dyDescent="0.3">
      <c r="F579" t="str">
        <f t="shared" si="9"/>
        <v/>
      </c>
    </row>
    <row r="580" spans="6:6" x14ac:dyDescent="0.3">
      <c r="F580" t="str">
        <f t="shared" si="9"/>
        <v/>
      </c>
    </row>
    <row r="581" spans="6:6" x14ac:dyDescent="0.3">
      <c r="F581" t="str">
        <f t="shared" si="9"/>
        <v/>
      </c>
    </row>
    <row r="582" spans="6:6" x14ac:dyDescent="0.3">
      <c r="F582" t="str">
        <f t="shared" si="9"/>
        <v/>
      </c>
    </row>
    <row r="583" spans="6:6" x14ac:dyDescent="0.3">
      <c r="F583" t="str">
        <f t="shared" si="9"/>
        <v/>
      </c>
    </row>
    <row r="584" spans="6:6" x14ac:dyDescent="0.3">
      <c r="F584" t="str">
        <f t="shared" si="9"/>
        <v/>
      </c>
    </row>
    <row r="585" spans="6:6" x14ac:dyDescent="0.3">
      <c r="F585" t="str">
        <f t="shared" si="9"/>
        <v/>
      </c>
    </row>
    <row r="586" spans="6:6" x14ac:dyDescent="0.3">
      <c r="F586" t="str">
        <f t="shared" si="9"/>
        <v/>
      </c>
    </row>
    <row r="587" spans="6:6" x14ac:dyDescent="0.3">
      <c r="F587" t="str">
        <f t="shared" si="9"/>
        <v/>
      </c>
    </row>
    <row r="588" spans="6:6" x14ac:dyDescent="0.3">
      <c r="F588" t="str">
        <f t="shared" si="9"/>
        <v/>
      </c>
    </row>
    <row r="589" spans="6:6" x14ac:dyDescent="0.3">
      <c r="F589" t="str">
        <f t="shared" si="9"/>
        <v/>
      </c>
    </row>
    <row r="590" spans="6:6" x14ac:dyDescent="0.3">
      <c r="F590" t="str">
        <f t="shared" si="9"/>
        <v/>
      </c>
    </row>
    <row r="591" spans="6:6" x14ac:dyDescent="0.3">
      <c r="F591" t="str">
        <f t="shared" si="9"/>
        <v/>
      </c>
    </row>
    <row r="592" spans="6:6" x14ac:dyDescent="0.3">
      <c r="F592" t="str">
        <f t="shared" si="9"/>
        <v/>
      </c>
    </row>
    <row r="593" spans="6:6" x14ac:dyDescent="0.3">
      <c r="F593" t="str">
        <f t="shared" si="9"/>
        <v/>
      </c>
    </row>
    <row r="594" spans="6:6" x14ac:dyDescent="0.3">
      <c r="F594" t="str">
        <f t="shared" si="9"/>
        <v/>
      </c>
    </row>
    <row r="595" spans="6:6" x14ac:dyDescent="0.3">
      <c r="F595" t="str">
        <f t="shared" si="9"/>
        <v/>
      </c>
    </row>
    <row r="596" spans="6:6" x14ac:dyDescent="0.3">
      <c r="F596" t="str">
        <f t="shared" si="9"/>
        <v/>
      </c>
    </row>
    <row r="597" spans="6:6" x14ac:dyDescent="0.3">
      <c r="F597" t="str">
        <f t="shared" si="9"/>
        <v/>
      </c>
    </row>
    <row r="598" spans="6:6" x14ac:dyDescent="0.3">
      <c r="F598" t="str">
        <f t="shared" si="9"/>
        <v/>
      </c>
    </row>
    <row r="599" spans="6:6" x14ac:dyDescent="0.3">
      <c r="F599" t="str">
        <f t="shared" si="9"/>
        <v/>
      </c>
    </row>
    <row r="600" spans="6:6" x14ac:dyDescent="0.3">
      <c r="F600" t="str">
        <f t="shared" si="9"/>
        <v/>
      </c>
    </row>
    <row r="601" spans="6:6" x14ac:dyDescent="0.3">
      <c r="F601" t="str">
        <f t="shared" si="9"/>
        <v/>
      </c>
    </row>
    <row r="602" spans="6:6" x14ac:dyDescent="0.3">
      <c r="F602" t="str">
        <f t="shared" si="9"/>
        <v/>
      </c>
    </row>
    <row r="603" spans="6:6" x14ac:dyDescent="0.3">
      <c r="F603" t="str">
        <f t="shared" si="9"/>
        <v/>
      </c>
    </row>
    <row r="604" spans="6:6" x14ac:dyDescent="0.3">
      <c r="F604" t="str">
        <f t="shared" si="9"/>
        <v/>
      </c>
    </row>
    <row r="605" spans="6:6" x14ac:dyDescent="0.3">
      <c r="F605" t="str">
        <f t="shared" si="9"/>
        <v/>
      </c>
    </row>
    <row r="606" spans="6:6" x14ac:dyDescent="0.3">
      <c r="F606" t="str">
        <f t="shared" si="9"/>
        <v/>
      </c>
    </row>
    <row r="607" spans="6:6" x14ac:dyDescent="0.3">
      <c r="F607" t="str">
        <f t="shared" si="9"/>
        <v/>
      </c>
    </row>
    <row r="608" spans="6:6" x14ac:dyDescent="0.3">
      <c r="F608" t="str">
        <f t="shared" si="9"/>
        <v/>
      </c>
    </row>
    <row r="609" spans="6:6" x14ac:dyDescent="0.3">
      <c r="F609" t="str">
        <f t="shared" si="9"/>
        <v/>
      </c>
    </row>
    <row r="610" spans="6:6" x14ac:dyDescent="0.3">
      <c r="F610" t="str">
        <f t="shared" si="9"/>
        <v/>
      </c>
    </row>
    <row r="611" spans="6:6" x14ac:dyDescent="0.3">
      <c r="F611" t="str">
        <f t="shared" si="9"/>
        <v/>
      </c>
    </row>
    <row r="612" spans="6:6" x14ac:dyDescent="0.3">
      <c r="F612" t="str">
        <f t="shared" si="9"/>
        <v/>
      </c>
    </row>
    <row r="613" spans="6:6" x14ac:dyDescent="0.3">
      <c r="F613" t="str">
        <f t="shared" si="9"/>
        <v/>
      </c>
    </row>
    <row r="614" spans="6:6" x14ac:dyDescent="0.3">
      <c r="F614" t="str">
        <f t="shared" si="9"/>
        <v/>
      </c>
    </row>
    <row r="615" spans="6:6" x14ac:dyDescent="0.3">
      <c r="F615" t="str">
        <f t="shared" si="9"/>
        <v/>
      </c>
    </row>
    <row r="616" spans="6:6" x14ac:dyDescent="0.3">
      <c r="F616" t="str">
        <f t="shared" si="9"/>
        <v/>
      </c>
    </row>
    <row r="617" spans="6:6" x14ac:dyDescent="0.3">
      <c r="F617" t="str">
        <f t="shared" si="9"/>
        <v/>
      </c>
    </row>
    <row r="618" spans="6:6" x14ac:dyDescent="0.3">
      <c r="F618" t="str">
        <f t="shared" si="9"/>
        <v/>
      </c>
    </row>
    <row r="619" spans="6:6" x14ac:dyDescent="0.3">
      <c r="F619" t="str">
        <f t="shared" si="9"/>
        <v/>
      </c>
    </row>
    <row r="620" spans="6:6" x14ac:dyDescent="0.3">
      <c r="F620" t="str">
        <f t="shared" si="9"/>
        <v/>
      </c>
    </row>
    <row r="621" spans="6:6" x14ac:dyDescent="0.3">
      <c r="F621" t="str">
        <f t="shared" si="9"/>
        <v/>
      </c>
    </row>
    <row r="622" spans="6:6" x14ac:dyDescent="0.3">
      <c r="F622" t="str">
        <f t="shared" si="9"/>
        <v/>
      </c>
    </row>
    <row r="623" spans="6:6" x14ac:dyDescent="0.3">
      <c r="F623" t="str">
        <f t="shared" si="9"/>
        <v/>
      </c>
    </row>
    <row r="624" spans="6:6" x14ac:dyDescent="0.3">
      <c r="F624" t="str">
        <f t="shared" si="9"/>
        <v/>
      </c>
    </row>
    <row r="625" spans="6:6" x14ac:dyDescent="0.3">
      <c r="F625" t="str">
        <f t="shared" si="9"/>
        <v/>
      </c>
    </row>
    <row r="626" spans="6:6" x14ac:dyDescent="0.3">
      <c r="F626" t="str">
        <f t="shared" si="9"/>
        <v/>
      </c>
    </row>
    <row r="627" spans="6:6" x14ac:dyDescent="0.3">
      <c r="F627" t="str">
        <f t="shared" si="9"/>
        <v/>
      </c>
    </row>
    <row r="628" spans="6:6" x14ac:dyDescent="0.3">
      <c r="F628" t="str">
        <f t="shared" si="9"/>
        <v/>
      </c>
    </row>
    <row r="629" spans="6:6" x14ac:dyDescent="0.3">
      <c r="F629" t="str">
        <f t="shared" si="9"/>
        <v/>
      </c>
    </row>
    <row r="630" spans="6:6" x14ac:dyDescent="0.3">
      <c r="F630" t="str">
        <f t="shared" si="9"/>
        <v/>
      </c>
    </row>
    <row r="631" spans="6:6" x14ac:dyDescent="0.3">
      <c r="F631" t="str">
        <f t="shared" si="9"/>
        <v/>
      </c>
    </row>
    <row r="632" spans="6:6" x14ac:dyDescent="0.3">
      <c r="F632" t="str">
        <f t="shared" si="9"/>
        <v/>
      </c>
    </row>
    <row r="633" spans="6:6" x14ac:dyDescent="0.3">
      <c r="F633" t="str">
        <f t="shared" si="9"/>
        <v/>
      </c>
    </row>
    <row r="634" spans="6:6" x14ac:dyDescent="0.3">
      <c r="F634" t="str">
        <f t="shared" si="9"/>
        <v/>
      </c>
    </row>
    <row r="635" spans="6:6" x14ac:dyDescent="0.3">
      <c r="F635" t="str">
        <f t="shared" si="9"/>
        <v/>
      </c>
    </row>
    <row r="636" spans="6:6" x14ac:dyDescent="0.3">
      <c r="F636" t="str">
        <f t="shared" si="9"/>
        <v/>
      </c>
    </row>
    <row r="637" spans="6:6" x14ac:dyDescent="0.3">
      <c r="F637" t="str">
        <f t="shared" si="9"/>
        <v/>
      </c>
    </row>
    <row r="638" spans="6:6" x14ac:dyDescent="0.3">
      <c r="F638" t="str">
        <f t="shared" si="9"/>
        <v/>
      </c>
    </row>
    <row r="639" spans="6:6" x14ac:dyDescent="0.3">
      <c r="F639" t="str">
        <f t="shared" si="9"/>
        <v/>
      </c>
    </row>
    <row r="640" spans="6:6" x14ac:dyDescent="0.3">
      <c r="F640" t="str">
        <f t="shared" si="9"/>
        <v/>
      </c>
    </row>
    <row r="641" spans="6:6" x14ac:dyDescent="0.3">
      <c r="F641" t="str">
        <f t="shared" si="9"/>
        <v/>
      </c>
    </row>
    <row r="642" spans="6:6" x14ac:dyDescent="0.3">
      <c r="F642" t="str">
        <f t="shared" ref="F642:F705" si="10">IF(A642="","",CONCATENATE(A642," - ",B642))</f>
        <v/>
      </c>
    </row>
    <row r="643" spans="6:6" x14ac:dyDescent="0.3">
      <c r="F643" t="str">
        <f t="shared" si="10"/>
        <v/>
      </c>
    </row>
    <row r="644" spans="6:6" x14ac:dyDescent="0.3">
      <c r="F644" t="str">
        <f t="shared" si="10"/>
        <v/>
      </c>
    </row>
    <row r="645" spans="6:6" x14ac:dyDescent="0.3">
      <c r="F645" t="str">
        <f t="shared" si="10"/>
        <v/>
      </c>
    </row>
    <row r="646" spans="6:6" x14ac:dyDescent="0.3">
      <c r="F646" t="str">
        <f t="shared" si="10"/>
        <v/>
      </c>
    </row>
    <row r="647" spans="6:6" x14ac:dyDescent="0.3">
      <c r="F647" t="str">
        <f t="shared" si="10"/>
        <v/>
      </c>
    </row>
    <row r="648" spans="6:6" x14ac:dyDescent="0.3">
      <c r="F648" t="str">
        <f t="shared" si="10"/>
        <v/>
      </c>
    </row>
    <row r="649" spans="6:6" x14ac:dyDescent="0.3">
      <c r="F649" t="str">
        <f t="shared" si="10"/>
        <v/>
      </c>
    </row>
    <row r="650" spans="6:6" x14ac:dyDescent="0.3">
      <c r="F650" t="str">
        <f t="shared" si="10"/>
        <v/>
      </c>
    </row>
    <row r="651" spans="6:6" x14ac:dyDescent="0.3">
      <c r="F651" t="str">
        <f t="shared" si="10"/>
        <v/>
      </c>
    </row>
    <row r="652" spans="6:6" x14ac:dyDescent="0.3">
      <c r="F652" t="str">
        <f t="shared" si="10"/>
        <v/>
      </c>
    </row>
    <row r="653" spans="6:6" x14ac:dyDescent="0.3">
      <c r="F653" t="str">
        <f t="shared" si="10"/>
        <v/>
      </c>
    </row>
    <row r="654" spans="6:6" x14ac:dyDescent="0.3">
      <c r="F654" t="str">
        <f t="shared" si="10"/>
        <v/>
      </c>
    </row>
    <row r="655" spans="6:6" x14ac:dyDescent="0.3">
      <c r="F655" t="str">
        <f t="shared" si="10"/>
        <v/>
      </c>
    </row>
    <row r="656" spans="6:6" x14ac:dyDescent="0.3">
      <c r="F656" t="str">
        <f t="shared" si="10"/>
        <v/>
      </c>
    </row>
    <row r="657" spans="6:6" x14ac:dyDescent="0.3">
      <c r="F657" t="str">
        <f t="shared" si="10"/>
        <v/>
      </c>
    </row>
    <row r="658" spans="6:6" x14ac:dyDescent="0.3">
      <c r="F658" t="str">
        <f t="shared" si="10"/>
        <v/>
      </c>
    </row>
    <row r="659" spans="6:6" x14ac:dyDescent="0.3">
      <c r="F659" t="str">
        <f t="shared" si="10"/>
        <v/>
      </c>
    </row>
    <row r="660" spans="6:6" x14ac:dyDescent="0.3">
      <c r="F660" t="str">
        <f t="shared" si="10"/>
        <v/>
      </c>
    </row>
    <row r="661" spans="6:6" x14ac:dyDescent="0.3">
      <c r="F661" t="str">
        <f t="shared" si="10"/>
        <v/>
      </c>
    </row>
    <row r="662" spans="6:6" x14ac:dyDescent="0.3">
      <c r="F662" t="str">
        <f t="shared" si="10"/>
        <v/>
      </c>
    </row>
    <row r="663" spans="6:6" x14ac:dyDescent="0.3">
      <c r="F663" t="str">
        <f t="shared" si="10"/>
        <v/>
      </c>
    </row>
    <row r="664" spans="6:6" x14ac:dyDescent="0.3">
      <c r="F664" t="str">
        <f t="shared" si="10"/>
        <v/>
      </c>
    </row>
    <row r="665" spans="6:6" x14ac:dyDescent="0.3">
      <c r="F665" t="str">
        <f t="shared" si="10"/>
        <v/>
      </c>
    </row>
    <row r="666" spans="6:6" x14ac:dyDescent="0.3">
      <c r="F666" t="str">
        <f t="shared" si="10"/>
        <v/>
      </c>
    </row>
    <row r="667" spans="6:6" x14ac:dyDescent="0.3">
      <c r="F667" t="str">
        <f t="shared" si="10"/>
        <v/>
      </c>
    </row>
    <row r="668" spans="6:6" x14ac:dyDescent="0.3">
      <c r="F668" t="str">
        <f t="shared" si="10"/>
        <v/>
      </c>
    </row>
    <row r="669" spans="6:6" x14ac:dyDescent="0.3">
      <c r="F669" t="str">
        <f t="shared" si="10"/>
        <v/>
      </c>
    </row>
    <row r="670" spans="6:6" x14ac:dyDescent="0.3">
      <c r="F670" t="str">
        <f t="shared" si="10"/>
        <v/>
      </c>
    </row>
    <row r="671" spans="6:6" x14ac:dyDescent="0.3">
      <c r="F671" t="str">
        <f t="shared" si="10"/>
        <v/>
      </c>
    </row>
    <row r="672" spans="6:6" x14ac:dyDescent="0.3">
      <c r="F672" t="str">
        <f t="shared" si="10"/>
        <v/>
      </c>
    </row>
    <row r="673" spans="6:6" x14ac:dyDescent="0.3">
      <c r="F673" t="str">
        <f t="shared" si="10"/>
        <v/>
      </c>
    </row>
    <row r="674" spans="6:6" x14ac:dyDescent="0.3">
      <c r="F674" t="str">
        <f t="shared" si="10"/>
        <v/>
      </c>
    </row>
    <row r="675" spans="6:6" x14ac:dyDescent="0.3">
      <c r="F675" t="str">
        <f t="shared" si="10"/>
        <v/>
      </c>
    </row>
    <row r="676" spans="6:6" x14ac:dyDescent="0.3">
      <c r="F676" t="str">
        <f t="shared" si="10"/>
        <v/>
      </c>
    </row>
    <row r="677" spans="6:6" x14ac:dyDescent="0.3">
      <c r="F677" t="str">
        <f t="shared" si="10"/>
        <v/>
      </c>
    </row>
    <row r="678" spans="6:6" x14ac:dyDescent="0.3">
      <c r="F678" t="str">
        <f t="shared" si="10"/>
        <v/>
      </c>
    </row>
    <row r="679" spans="6:6" x14ac:dyDescent="0.3">
      <c r="F679" t="str">
        <f t="shared" si="10"/>
        <v/>
      </c>
    </row>
    <row r="680" spans="6:6" x14ac:dyDescent="0.3">
      <c r="F680" t="str">
        <f t="shared" si="10"/>
        <v/>
      </c>
    </row>
    <row r="681" spans="6:6" x14ac:dyDescent="0.3">
      <c r="F681" t="str">
        <f t="shared" si="10"/>
        <v/>
      </c>
    </row>
    <row r="682" spans="6:6" x14ac:dyDescent="0.3">
      <c r="F682" t="str">
        <f t="shared" si="10"/>
        <v/>
      </c>
    </row>
    <row r="683" spans="6:6" x14ac:dyDescent="0.3">
      <c r="F683" t="str">
        <f t="shared" si="10"/>
        <v/>
      </c>
    </row>
    <row r="684" spans="6:6" x14ac:dyDescent="0.3">
      <c r="F684" t="str">
        <f t="shared" si="10"/>
        <v/>
      </c>
    </row>
    <row r="685" spans="6:6" x14ac:dyDescent="0.3">
      <c r="F685" t="str">
        <f t="shared" si="10"/>
        <v/>
      </c>
    </row>
    <row r="686" spans="6:6" x14ac:dyDescent="0.3">
      <c r="F686" t="str">
        <f t="shared" si="10"/>
        <v/>
      </c>
    </row>
    <row r="687" spans="6:6" x14ac:dyDescent="0.3">
      <c r="F687" t="str">
        <f t="shared" si="10"/>
        <v/>
      </c>
    </row>
    <row r="688" spans="6:6" x14ac:dyDescent="0.3">
      <c r="F688" t="str">
        <f t="shared" si="10"/>
        <v/>
      </c>
    </row>
    <row r="689" spans="6:6" x14ac:dyDescent="0.3">
      <c r="F689" t="str">
        <f t="shared" si="10"/>
        <v/>
      </c>
    </row>
    <row r="690" spans="6:6" x14ac:dyDescent="0.3">
      <c r="F690" t="str">
        <f t="shared" si="10"/>
        <v/>
      </c>
    </row>
    <row r="691" spans="6:6" x14ac:dyDescent="0.3">
      <c r="F691" t="str">
        <f t="shared" si="10"/>
        <v/>
      </c>
    </row>
    <row r="692" spans="6:6" x14ac:dyDescent="0.3">
      <c r="F692" t="str">
        <f t="shared" si="10"/>
        <v/>
      </c>
    </row>
    <row r="693" spans="6:6" x14ac:dyDescent="0.3">
      <c r="F693" t="str">
        <f t="shared" si="10"/>
        <v/>
      </c>
    </row>
    <row r="694" spans="6:6" x14ac:dyDescent="0.3">
      <c r="F694" t="str">
        <f t="shared" si="10"/>
        <v/>
      </c>
    </row>
    <row r="695" spans="6:6" x14ac:dyDescent="0.3">
      <c r="F695" t="str">
        <f t="shared" si="10"/>
        <v/>
      </c>
    </row>
    <row r="696" spans="6:6" x14ac:dyDescent="0.3">
      <c r="F696" t="str">
        <f t="shared" si="10"/>
        <v/>
      </c>
    </row>
    <row r="697" spans="6:6" x14ac:dyDescent="0.3">
      <c r="F697" t="str">
        <f t="shared" si="10"/>
        <v/>
      </c>
    </row>
    <row r="698" spans="6:6" x14ac:dyDescent="0.3">
      <c r="F698" t="str">
        <f t="shared" si="10"/>
        <v/>
      </c>
    </row>
    <row r="699" spans="6:6" x14ac:dyDescent="0.3">
      <c r="F699" t="str">
        <f t="shared" si="10"/>
        <v/>
      </c>
    </row>
    <row r="700" spans="6:6" x14ac:dyDescent="0.3">
      <c r="F700" t="str">
        <f t="shared" si="10"/>
        <v/>
      </c>
    </row>
    <row r="701" spans="6:6" x14ac:dyDescent="0.3">
      <c r="F701" t="str">
        <f t="shared" si="10"/>
        <v/>
      </c>
    </row>
    <row r="702" spans="6:6" x14ac:dyDescent="0.3">
      <c r="F702" t="str">
        <f t="shared" si="10"/>
        <v/>
      </c>
    </row>
    <row r="703" spans="6:6" x14ac:dyDescent="0.3">
      <c r="F703" t="str">
        <f t="shared" si="10"/>
        <v/>
      </c>
    </row>
    <row r="704" spans="6:6" x14ac:dyDescent="0.3">
      <c r="F704" t="str">
        <f t="shared" si="10"/>
        <v/>
      </c>
    </row>
    <row r="705" spans="6:6" x14ac:dyDescent="0.3">
      <c r="F705" t="str">
        <f t="shared" si="10"/>
        <v/>
      </c>
    </row>
    <row r="706" spans="6:6" x14ac:dyDescent="0.3">
      <c r="F706" t="str">
        <f t="shared" ref="F706:F769" si="11">IF(A706="","",CONCATENATE(A706," - ",B706))</f>
        <v/>
      </c>
    </row>
    <row r="707" spans="6:6" x14ac:dyDescent="0.3">
      <c r="F707" t="str">
        <f t="shared" si="11"/>
        <v/>
      </c>
    </row>
    <row r="708" spans="6:6" x14ac:dyDescent="0.3">
      <c r="F708" t="str">
        <f t="shared" si="11"/>
        <v/>
      </c>
    </row>
    <row r="709" spans="6:6" x14ac:dyDescent="0.3">
      <c r="F709" t="str">
        <f t="shared" si="11"/>
        <v/>
      </c>
    </row>
    <row r="710" spans="6:6" x14ac:dyDescent="0.3">
      <c r="F710" t="str">
        <f t="shared" si="11"/>
        <v/>
      </c>
    </row>
    <row r="711" spans="6:6" x14ac:dyDescent="0.3">
      <c r="F711" t="str">
        <f t="shared" si="11"/>
        <v/>
      </c>
    </row>
    <row r="712" spans="6:6" x14ac:dyDescent="0.3">
      <c r="F712" t="str">
        <f t="shared" si="11"/>
        <v/>
      </c>
    </row>
    <row r="713" spans="6:6" x14ac:dyDescent="0.3">
      <c r="F713" t="str">
        <f t="shared" si="11"/>
        <v/>
      </c>
    </row>
    <row r="714" spans="6:6" x14ac:dyDescent="0.3">
      <c r="F714" t="str">
        <f t="shared" si="11"/>
        <v/>
      </c>
    </row>
    <row r="715" spans="6:6" x14ac:dyDescent="0.3">
      <c r="F715" t="str">
        <f t="shared" si="11"/>
        <v/>
      </c>
    </row>
    <row r="716" spans="6:6" x14ac:dyDescent="0.3">
      <c r="F716" t="str">
        <f t="shared" si="11"/>
        <v/>
      </c>
    </row>
    <row r="717" spans="6:6" x14ac:dyDescent="0.3">
      <c r="F717" t="str">
        <f t="shared" si="11"/>
        <v/>
      </c>
    </row>
    <row r="718" spans="6:6" x14ac:dyDescent="0.3">
      <c r="F718" t="str">
        <f t="shared" si="11"/>
        <v/>
      </c>
    </row>
    <row r="719" spans="6:6" x14ac:dyDescent="0.3">
      <c r="F719" t="str">
        <f t="shared" si="11"/>
        <v/>
      </c>
    </row>
    <row r="720" spans="6:6" x14ac:dyDescent="0.3">
      <c r="F720" t="str">
        <f t="shared" si="11"/>
        <v/>
      </c>
    </row>
    <row r="721" spans="6:6" x14ac:dyDescent="0.3">
      <c r="F721" t="str">
        <f t="shared" si="11"/>
        <v/>
      </c>
    </row>
    <row r="722" spans="6:6" x14ac:dyDescent="0.3">
      <c r="F722" t="str">
        <f t="shared" si="11"/>
        <v/>
      </c>
    </row>
    <row r="723" spans="6:6" x14ac:dyDescent="0.3">
      <c r="F723" t="str">
        <f t="shared" si="11"/>
        <v/>
      </c>
    </row>
    <row r="724" spans="6:6" x14ac:dyDescent="0.3">
      <c r="F724" t="str">
        <f t="shared" si="11"/>
        <v/>
      </c>
    </row>
    <row r="725" spans="6:6" x14ac:dyDescent="0.3">
      <c r="F725" t="str">
        <f t="shared" si="11"/>
        <v/>
      </c>
    </row>
    <row r="726" spans="6:6" x14ac:dyDescent="0.3">
      <c r="F726" t="str">
        <f t="shared" si="11"/>
        <v/>
      </c>
    </row>
    <row r="727" spans="6:6" x14ac:dyDescent="0.3">
      <c r="F727" t="str">
        <f t="shared" si="11"/>
        <v/>
      </c>
    </row>
    <row r="728" spans="6:6" x14ac:dyDescent="0.3">
      <c r="F728" t="str">
        <f t="shared" si="11"/>
        <v/>
      </c>
    </row>
    <row r="729" spans="6:6" x14ac:dyDescent="0.3">
      <c r="F729" t="str">
        <f t="shared" si="11"/>
        <v/>
      </c>
    </row>
    <row r="730" spans="6:6" x14ac:dyDescent="0.3">
      <c r="F730" t="str">
        <f t="shared" si="11"/>
        <v/>
      </c>
    </row>
    <row r="731" spans="6:6" x14ac:dyDescent="0.3">
      <c r="F731" t="str">
        <f t="shared" si="11"/>
        <v/>
      </c>
    </row>
    <row r="732" spans="6:6" x14ac:dyDescent="0.3">
      <c r="F732" t="str">
        <f t="shared" si="11"/>
        <v/>
      </c>
    </row>
    <row r="733" spans="6:6" x14ac:dyDescent="0.3">
      <c r="F733" t="str">
        <f t="shared" si="11"/>
        <v/>
      </c>
    </row>
    <row r="734" spans="6:6" x14ac:dyDescent="0.3">
      <c r="F734" t="str">
        <f t="shared" si="11"/>
        <v/>
      </c>
    </row>
    <row r="735" spans="6:6" x14ac:dyDescent="0.3">
      <c r="F735" t="str">
        <f t="shared" si="11"/>
        <v/>
      </c>
    </row>
    <row r="736" spans="6:6" x14ac:dyDescent="0.3">
      <c r="F736" t="str">
        <f t="shared" si="11"/>
        <v/>
      </c>
    </row>
    <row r="737" spans="6:6" x14ac:dyDescent="0.3">
      <c r="F737" t="str">
        <f t="shared" si="11"/>
        <v/>
      </c>
    </row>
    <row r="738" spans="6:6" x14ac:dyDescent="0.3">
      <c r="F738" t="str">
        <f t="shared" si="11"/>
        <v/>
      </c>
    </row>
    <row r="739" spans="6:6" x14ac:dyDescent="0.3">
      <c r="F739" t="str">
        <f t="shared" si="11"/>
        <v/>
      </c>
    </row>
    <row r="740" spans="6:6" x14ac:dyDescent="0.3">
      <c r="F740" t="str">
        <f t="shared" si="11"/>
        <v/>
      </c>
    </row>
    <row r="741" spans="6:6" x14ac:dyDescent="0.3">
      <c r="F741" t="str">
        <f t="shared" si="11"/>
        <v/>
      </c>
    </row>
    <row r="742" spans="6:6" x14ac:dyDescent="0.3">
      <c r="F742" t="str">
        <f t="shared" si="11"/>
        <v/>
      </c>
    </row>
    <row r="743" spans="6:6" x14ac:dyDescent="0.3">
      <c r="F743" t="str">
        <f t="shared" si="11"/>
        <v/>
      </c>
    </row>
    <row r="744" spans="6:6" x14ac:dyDescent="0.3">
      <c r="F744" t="str">
        <f t="shared" si="11"/>
        <v/>
      </c>
    </row>
    <row r="745" spans="6:6" x14ac:dyDescent="0.3">
      <c r="F745" t="str">
        <f t="shared" si="11"/>
        <v/>
      </c>
    </row>
    <row r="746" spans="6:6" x14ac:dyDescent="0.3">
      <c r="F746" t="str">
        <f t="shared" si="11"/>
        <v/>
      </c>
    </row>
    <row r="747" spans="6:6" x14ac:dyDescent="0.3">
      <c r="F747" t="str">
        <f t="shared" si="11"/>
        <v/>
      </c>
    </row>
    <row r="748" spans="6:6" x14ac:dyDescent="0.3">
      <c r="F748" t="str">
        <f t="shared" si="11"/>
        <v/>
      </c>
    </row>
    <row r="749" spans="6:6" x14ac:dyDescent="0.3">
      <c r="F749" t="str">
        <f t="shared" si="11"/>
        <v/>
      </c>
    </row>
    <row r="750" spans="6:6" x14ac:dyDescent="0.3">
      <c r="F750" t="str">
        <f t="shared" si="11"/>
        <v/>
      </c>
    </row>
    <row r="751" spans="6:6" x14ac:dyDescent="0.3">
      <c r="F751" t="str">
        <f t="shared" si="11"/>
        <v/>
      </c>
    </row>
    <row r="752" spans="6:6" x14ac:dyDescent="0.3">
      <c r="F752" t="str">
        <f t="shared" si="11"/>
        <v/>
      </c>
    </row>
    <row r="753" spans="6:6" x14ac:dyDescent="0.3">
      <c r="F753" t="str">
        <f t="shared" si="11"/>
        <v/>
      </c>
    </row>
    <row r="754" spans="6:6" x14ac:dyDescent="0.3">
      <c r="F754" t="str">
        <f t="shared" si="11"/>
        <v/>
      </c>
    </row>
    <row r="755" spans="6:6" x14ac:dyDescent="0.3">
      <c r="F755" t="str">
        <f t="shared" si="11"/>
        <v/>
      </c>
    </row>
    <row r="756" spans="6:6" x14ac:dyDescent="0.3">
      <c r="F756" t="str">
        <f t="shared" si="11"/>
        <v/>
      </c>
    </row>
    <row r="757" spans="6:6" x14ac:dyDescent="0.3">
      <c r="F757" t="str">
        <f t="shared" si="11"/>
        <v/>
      </c>
    </row>
    <row r="758" spans="6:6" x14ac:dyDescent="0.3">
      <c r="F758" t="str">
        <f t="shared" si="11"/>
        <v/>
      </c>
    </row>
    <row r="759" spans="6:6" x14ac:dyDescent="0.3">
      <c r="F759" t="str">
        <f t="shared" si="11"/>
        <v/>
      </c>
    </row>
    <row r="760" spans="6:6" x14ac:dyDescent="0.3">
      <c r="F760" t="str">
        <f t="shared" si="11"/>
        <v/>
      </c>
    </row>
    <row r="761" spans="6:6" x14ac:dyDescent="0.3">
      <c r="F761" t="str">
        <f t="shared" si="11"/>
        <v/>
      </c>
    </row>
    <row r="762" spans="6:6" x14ac:dyDescent="0.3">
      <c r="F762" t="str">
        <f t="shared" si="11"/>
        <v/>
      </c>
    </row>
    <row r="763" spans="6:6" x14ac:dyDescent="0.3">
      <c r="F763" t="str">
        <f t="shared" si="11"/>
        <v/>
      </c>
    </row>
    <row r="764" spans="6:6" x14ac:dyDescent="0.3">
      <c r="F764" t="str">
        <f t="shared" si="11"/>
        <v/>
      </c>
    </row>
    <row r="765" spans="6:6" x14ac:dyDescent="0.3">
      <c r="F765" t="str">
        <f t="shared" si="11"/>
        <v/>
      </c>
    </row>
    <row r="766" spans="6:6" x14ac:dyDescent="0.3">
      <c r="F766" t="str">
        <f t="shared" si="11"/>
        <v/>
      </c>
    </row>
    <row r="767" spans="6:6" x14ac:dyDescent="0.3">
      <c r="F767" t="str">
        <f t="shared" si="11"/>
        <v/>
      </c>
    </row>
    <row r="768" spans="6:6" x14ac:dyDescent="0.3">
      <c r="F768" t="str">
        <f t="shared" si="11"/>
        <v/>
      </c>
    </row>
    <row r="769" spans="6:6" x14ac:dyDescent="0.3">
      <c r="F769" t="str">
        <f t="shared" si="11"/>
        <v/>
      </c>
    </row>
    <row r="770" spans="6:6" x14ac:dyDescent="0.3">
      <c r="F770" t="str">
        <f t="shared" ref="F770:F833" si="12">IF(A770="","",CONCATENATE(A770," - ",B770))</f>
        <v/>
      </c>
    </row>
    <row r="771" spans="6:6" x14ac:dyDescent="0.3">
      <c r="F771" t="str">
        <f t="shared" si="12"/>
        <v/>
      </c>
    </row>
    <row r="772" spans="6:6" x14ac:dyDescent="0.3">
      <c r="F772" t="str">
        <f t="shared" si="12"/>
        <v/>
      </c>
    </row>
    <row r="773" spans="6:6" x14ac:dyDescent="0.3">
      <c r="F773" t="str">
        <f t="shared" si="12"/>
        <v/>
      </c>
    </row>
    <row r="774" spans="6:6" x14ac:dyDescent="0.3">
      <c r="F774" t="str">
        <f t="shared" si="12"/>
        <v/>
      </c>
    </row>
    <row r="775" spans="6:6" x14ac:dyDescent="0.3">
      <c r="F775" t="str">
        <f t="shared" si="12"/>
        <v/>
      </c>
    </row>
    <row r="776" spans="6:6" x14ac:dyDescent="0.3">
      <c r="F776" t="str">
        <f t="shared" si="12"/>
        <v/>
      </c>
    </row>
    <row r="777" spans="6:6" x14ac:dyDescent="0.3">
      <c r="F777" t="str">
        <f t="shared" si="12"/>
        <v/>
      </c>
    </row>
    <row r="778" spans="6:6" x14ac:dyDescent="0.3">
      <c r="F778" t="str">
        <f t="shared" si="12"/>
        <v/>
      </c>
    </row>
    <row r="779" spans="6:6" x14ac:dyDescent="0.3">
      <c r="F779" t="str">
        <f t="shared" si="12"/>
        <v/>
      </c>
    </row>
    <row r="780" spans="6:6" x14ac:dyDescent="0.3">
      <c r="F780" t="str">
        <f t="shared" si="12"/>
        <v/>
      </c>
    </row>
    <row r="781" spans="6:6" x14ac:dyDescent="0.3">
      <c r="F781" t="str">
        <f t="shared" si="12"/>
        <v/>
      </c>
    </row>
    <row r="782" spans="6:6" x14ac:dyDescent="0.3">
      <c r="F782" t="str">
        <f t="shared" si="12"/>
        <v/>
      </c>
    </row>
    <row r="783" spans="6:6" x14ac:dyDescent="0.3">
      <c r="F783" t="str">
        <f t="shared" si="12"/>
        <v/>
      </c>
    </row>
    <row r="784" spans="6:6" x14ac:dyDescent="0.3">
      <c r="F784" t="str">
        <f t="shared" si="12"/>
        <v/>
      </c>
    </row>
    <row r="785" spans="6:6" x14ac:dyDescent="0.3">
      <c r="F785" t="str">
        <f t="shared" si="12"/>
        <v/>
      </c>
    </row>
    <row r="786" spans="6:6" x14ac:dyDescent="0.3">
      <c r="F786" t="str">
        <f t="shared" si="12"/>
        <v/>
      </c>
    </row>
    <row r="787" spans="6:6" x14ac:dyDescent="0.3">
      <c r="F787" t="str">
        <f t="shared" si="12"/>
        <v/>
      </c>
    </row>
    <row r="788" spans="6:6" x14ac:dyDescent="0.3">
      <c r="F788" t="str">
        <f t="shared" si="12"/>
        <v/>
      </c>
    </row>
    <row r="789" spans="6:6" x14ac:dyDescent="0.3">
      <c r="F789" t="str">
        <f t="shared" si="12"/>
        <v/>
      </c>
    </row>
    <row r="790" spans="6:6" x14ac:dyDescent="0.3">
      <c r="F790" t="str">
        <f t="shared" si="12"/>
        <v/>
      </c>
    </row>
    <row r="791" spans="6:6" x14ac:dyDescent="0.3">
      <c r="F791" t="str">
        <f t="shared" si="12"/>
        <v/>
      </c>
    </row>
    <row r="792" spans="6:6" x14ac:dyDescent="0.3">
      <c r="F792" t="str">
        <f t="shared" si="12"/>
        <v/>
      </c>
    </row>
    <row r="793" spans="6:6" x14ac:dyDescent="0.3">
      <c r="F793" t="str">
        <f t="shared" si="12"/>
        <v/>
      </c>
    </row>
    <row r="794" spans="6:6" x14ac:dyDescent="0.3">
      <c r="F794" t="str">
        <f t="shared" si="12"/>
        <v/>
      </c>
    </row>
    <row r="795" spans="6:6" x14ac:dyDescent="0.3">
      <c r="F795" t="str">
        <f t="shared" si="12"/>
        <v/>
      </c>
    </row>
    <row r="796" spans="6:6" x14ac:dyDescent="0.3">
      <c r="F796" t="str">
        <f t="shared" si="12"/>
        <v/>
      </c>
    </row>
    <row r="797" spans="6:6" x14ac:dyDescent="0.3">
      <c r="F797" t="str">
        <f t="shared" si="12"/>
        <v/>
      </c>
    </row>
    <row r="798" spans="6:6" x14ac:dyDescent="0.3">
      <c r="F798" t="str">
        <f t="shared" si="12"/>
        <v/>
      </c>
    </row>
    <row r="799" spans="6:6" x14ac:dyDescent="0.3">
      <c r="F799" t="str">
        <f t="shared" si="12"/>
        <v/>
      </c>
    </row>
    <row r="800" spans="6:6" x14ac:dyDescent="0.3">
      <c r="F800" t="str">
        <f t="shared" si="12"/>
        <v/>
      </c>
    </row>
    <row r="801" spans="6:6" x14ac:dyDescent="0.3">
      <c r="F801" t="str">
        <f t="shared" si="12"/>
        <v/>
      </c>
    </row>
    <row r="802" spans="6:6" x14ac:dyDescent="0.3">
      <c r="F802" t="str">
        <f t="shared" si="12"/>
        <v/>
      </c>
    </row>
    <row r="803" spans="6:6" x14ac:dyDescent="0.3">
      <c r="F803" t="str">
        <f t="shared" si="12"/>
        <v/>
      </c>
    </row>
    <row r="804" spans="6:6" x14ac:dyDescent="0.3">
      <c r="F804" t="str">
        <f t="shared" si="12"/>
        <v/>
      </c>
    </row>
    <row r="805" spans="6:6" x14ac:dyDescent="0.3">
      <c r="F805" t="str">
        <f t="shared" si="12"/>
        <v/>
      </c>
    </row>
    <row r="806" spans="6:6" x14ac:dyDescent="0.3">
      <c r="F806" t="str">
        <f t="shared" si="12"/>
        <v/>
      </c>
    </row>
    <row r="807" spans="6:6" x14ac:dyDescent="0.3">
      <c r="F807" t="str">
        <f t="shared" si="12"/>
        <v/>
      </c>
    </row>
    <row r="808" spans="6:6" x14ac:dyDescent="0.3">
      <c r="F808" t="str">
        <f t="shared" si="12"/>
        <v/>
      </c>
    </row>
    <row r="809" spans="6:6" x14ac:dyDescent="0.3">
      <c r="F809" t="str">
        <f t="shared" si="12"/>
        <v/>
      </c>
    </row>
    <row r="810" spans="6:6" x14ac:dyDescent="0.3">
      <c r="F810" t="str">
        <f t="shared" si="12"/>
        <v/>
      </c>
    </row>
    <row r="811" spans="6:6" x14ac:dyDescent="0.3">
      <c r="F811" t="str">
        <f t="shared" si="12"/>
        <v/>
      </c>
    </row>
    <row r="812" spans="6:6" x14ac:dyDescent="0.3">
      <c r="F812" t="str">
        <f t="shared" si="12"/>
        <v/>
      </c>
    </row>
    <row r="813" spans="6:6" x14ac:dyDescent="0.3">
      <c r="F813" t="str">
        <f t="shared" si="12"/>
        <v/>
      </c>
    </row>
    <row r="814" spans="6:6" x14ac:dyDescent="0.3">
      <c r="F814" t="str">
        <f t="shared" si="12"/>
        <v/>
      </c>
    </row>
    <row r="815" spans="6:6" x14ac:dyDescent="0.3">
      <c r="F815" t="str">
        <f t="shared" si="12"/>
        <v/>
      </c>
    </row>
    <row r="816" spans="6:6" x14ac:dyDescent="0.3">
      <c r="F816" t="str">
        <f t="shared" si="12"/>
        <v/>
      </c>
    </row>
    <row r="817" spans="6:6" x14ac:dyDescent="0.3">
      <c r="F817" t="str">
        <f t="shared" si="12"/>
        <v/>
      </c>
    </row>
    <row r="818" spans="6:6" x14ac:dyDescent="0.3">
      <c r="F818" t="str">
        <f t="shared" si="12"/>
        <v/>
      </c>
    </row>
    <row r="819" spans="6:6" x14ac:dyDescent="0.3">
      <c r="F819" t="str">
        <f t="shared" si="12"/>
        <v/>
      </c>
    </row>
    <row r="820" spans="6:6" x14ac:dyDescent="0.3">
      <c r="F820" t="str">
        <f t="shared" si="12"/>
        <v/>
      </c>
    </row>
    <row r="821" spans="6:6" x14ac:dyDescent="0.3">
      <c r="F821" t="str">
        <f t="shared" si="12"/>
        <v/>
      </c>
    </row>
    <row r="822" spans="6:6" x14ac:dyDescent="0.3">
      <c r="F822" t="str">
        <f t="shared" si="12"/>
        <v/>
      </c>
    </row>
    <row r="823" spans="6:6" x14ac:dyDescent="0.3">
      <c r="F823" t="str">
        <f t="shared" si="12"/>
        <v/>
      </c>
    </row>
    <row r="824" spans="6:6" x14ac:dyDescent="0.3">
      <c r="F824" t="str">
        <f t="shared" si="12"/>
        <v/>
      </c>
    </row>
    <row r="825" spans="6:6" x14ac:dyDescent="0.3">
      <c r="F825" t="str">
        <f t="shared" si="12"/>
        <v/>
      </c>
    </row>
    <row r="826" spans="6:6" x14ac:dyDescent="0.3">
      <c r="F826" t="str">
        <f t="shared" si="12"/>
        <v/>
      </c>
    </row>
    <row r="827" spans="6:6" x14ac:dyDescent="0.3">
      <c r="F827" t="str">
        <f t="shared" si="12"/>
        <v/>
      </c>
    </row>
    <row r="828" spans="6:6" x14ac:dyDescent="0.3">
      <c r="F828" t="str">
        <f t="shared" si="12"/>
        <v/>
      </c>
    </row>
    <row r="829" spans="6:6" x14ac:dyDescent="0.3">
      <c r="F829" t="str">
        <f t="shared" si="12"/>
        <v/>
      </c>
    </row>
    <row r="830" spans="6:6" x14ac:dyDescent="0.3">
      <c r="F830" t="str">
        <f t="shared" si="12"/>
        <v/>
      </c>
    </row>
    <row r="831" spans="6:6" x14ac:dyDescent="0.3">
      <c r="F831" t="str">
        <f t="shared" si="12"/>
        <v/>
      </c>
    </row>
    <row r="832" spans="6:6" x14ac:dyDescent="0.3">
      <c r="F832" t="str">
        <f t="shared" si="12"/>
        <v/>
      </c>
    </row>
    <row r="833" spans="6:6" x14ac:dyDescent="0.3">
      <c r="F833" t="str">
        <f t="shared" si="12"/>
        <v/>
      </c>
    </row>
    <row r="834" spans="6:6" x14ac:dyDescent="0.3">
      <c r="F834" t="str">
        <f t="shared" ref="F834:F897" si="13">IF(A834="","",CONCATENATE(A834," - ",B834))</f>
        <v/>
      </c>
    </row>
    <row r="835" spans="6:6" x14ac:dyDescent="0.3">
      <c r="F835" t="str">
        <f t="shared" si="13"/>
        <v/>
      </c>
    </row>
    <row r="836" spans="6:6" x14ac:dyDescent="0.3">
      <c r="F836" t="str">
        <f t="shared" si="13"/>
        <v/>
      </c>
    </row>
    <row r="837" spans="6:6" x14ac:dyDescent="0.3">
      <c r="F837" t="str">
        <f t="shared" si="13"/>
        <v/>
      </c>
    </row>
    <row r="838" spans="6:6" x14ac:dyDescent="0.3">
      <c r="F838" t="str">
        <f t="shared" si="13"/>
        <v/>
      </c>
    </row>
    <row r="839" spans="6:6" x14ac:dyDescent="0.3">
      <c r="F839" t="str">
        <f t="shared" si="13"/>
        <v/>
      </c>
    </row>
    <row r="840" spans="6:6" x14ac:dyDescent="0.3">
      <c r="F840" t="str">
        <f t="shared" si="13"/>
        <v/>
      </c>
    </row>
    <row r="841" spans="6:6" x14ac:dyDescent="0.3">
      <c r="F841" t="str">
        <f t="shared" si="13"/>
        <v/>
      </c>
    </row>
    <row r="842" spans="6:6" x14ac:dyDescent="0.3">
      <c r="F842" t="str">
        <f t="shared" si="13"/>
        <v/>
      </c>
    </row>
    <row r="843" spans="6:6" x14ac:dyDescent="0.3">
      <c r="F843" t="str">
        <f t="shared" si="13"/>
        <v/>
      </c>
    </row>
    <row r="844" spans="6:6" x14ac:dyDescent="0.3">
      <c r="F844" t="str">
        <f t="shared" si="13"/>
        <v/>
      </c>
    </row>
    <row r="845" spans="6:6" x14ac:dyDescent="0.3">
      <c r="F845" t="str">
        <f t="shared" si="13"/>
        <v/>
      </c>
    </row>
    <row r="846" spans="6:6" x14ac:dyDescent="0.3">
      <c r="F846" t="str">
        <f t="shared" si="13"/>
        <v/>
      </c>
    </row>
    <row r="847" spans="6:6" x14ac:dyDescent="0.3">
      <c r="F847" t="str">
        <f t="shared" si="13"/>
        <v/>
      </c>
    </row>
    <row r="848" spans="6:6" x14ac:dyDescent="0.3">
      <c r="F848" t="str">
        <f t="shared" si="13"/>
        <v/>
      </c>
    </row>
    <row r="849" spans="6:6" x14ac:dyDescent="0.3">
      <c r="F849" t="str">
        <f t="shared" si="13"/>
        <v/>
      </c>
    </row>
    <row r="850" spans="6:6" x14ac:dyDescent="0.3">
      <c r="F850" t="str">
        <f t="shared" si="13"/>
        <v/>
      </c>
    </row>
    <row r="851" spans="6:6" x14ac:dyDescent="0.3">
      <c r="F851" t="str">
        <f t="shared" si="13"/>
        <v/>
      </c>
    </row>
    <row r="852" spans="6:6" x14ac:dyDescent="0.3">
      <c r="F852" t="str">
        <f t="shared" si="13"/>
        <v/>
      </c>
    </row>
    <row r="853" spans="6:6" x14ac:dyDescent="0.3">
      <c r="F853" t="str">
        <f t="shared" si="13"/>
        <v/>
      </c>
    </row>
    <row r="854" spans="6:6" x14ac:dyDescent="0.3">
      <c r="F854" t="str">
        <f t="shared" si="13"/>
        <v/>
      </c>
    </row>
    <row r="855" spans="6:6" x14ac:dyDescent="0.3">
      <c r="F855" t="str">
        <f t="shared" si="13"/>
        <v/>
      </c>
    </row>
    <row r="856" spans="6:6" x14ac:dyDescent="0.3">
      <c r="F856" t="str">
        <f t="shared" si="13"/>
        <v/>
      </c>
    </row>
    <row r="857" spans="6:6" x14ac:dyDescent="0.3">
      <c r="F857" t="str">
        <f t="shared" si="13"/>
        <v/>
      </c>
    </row>
    <row r="858" spans="6:6" x14ac:dyDescent="0.3">
      <c r="F858" t="str">
        <f t="shared" si="13"/>
        <v/>
      </c>
    </row>
    <row r="859" spans="6:6" x14ac:dyDescent="0.3">
      <c r="F859" t="str">
        <f t="shared" si="13"/>
        <v/>
      </c>
    </row>
    <row r="860" spans="6:6" x14ac:dyDescent="0.3">
      <c r="F860" t="str">
        <f t="shared" si="13"/>
        <v/>
      </c>
    </row>
    <row r="861" spans="6:6" x14ac:dyDescent="0.3">
      <c r="F861" t="str">
        <f t="shared" si="13"/>
        <v/>
      </c>
    </row>
    <row r="862" spans="6:6" x14ac:dyDescent="0.3">
      <c r="F862" t="str">
        <f t="shared" si="13"/>
        <v/>
      </c>
    </row>
    <row r="863" spans="6:6" x14ac:dyDescent="0.3">
      <c r="F863" t="str">
        <f t="shared" si="13"/>
        <v/>
      </c>
    </row>
    <row r="864" spans="6:6" x14ac:dyDescent="0.3">
      <c r="F864" t="str">
        <f t="shared" si="13"/>
        <v/>
      </c>
    </row>
    <row r="865" spans="6:6" x14ac:dyDescent="0.3">
      <c r="F865" t="str">
        <f t="shared" si="13"/>
        <v/>
      </c>
    </row>
    <row r="866" spans="6:6" x14ac:dyDescent="0.3">
      <c r="F866" t="str">
        <f t="shared" si="13"/>
        <v/>
      </c>
    </row>
    <row r="867" spans="6:6" x14ac:dyDescent="0.3">
      <c r="F867" t="str">
        <f t="shared" si="13"/>
        <v/>
      </c>
    </row>
    <row r="868" spans="6:6" x14ac:dyDescent="0.3">
      <c r="F868" t="str">
        <f t="shared" si="13"/>
        <v/>
      </c>
    </row>
    <row r="869" spans="6:6" x14ac:dyDescent="0.3">
      <c r="F869" t="str">
        <f t="shared" si="13"/>
        <v/>
      </c>
    </row>
    <row r="870" spans="6:6" x14ac:dyDescent="0.3">
      <c r="F870" t="str">
        <f t="shared" si="13"/>
        <v/>
      </c>
    </row>
    <row r="871" spans="6:6" x14ac:dyDescent="0.3">
      <c r="F871" t="str">
        <f t="shared" si="13"/>
        <v/>
      </c>
    </row>
    <row r="872" spans="6:6" x14ac:dyDescent="0.3">
      <c r="F872" t="str">
        <f t="shared" si="13"/>
        <v/>
      </c>
    </row>
    <row r="873" spans="6:6" x14ac:dyDescent="0.3">
      <c r="F873" t="str">
        <f t="shared" si="13"/>
        <v/>
      </c>
    </row>
    <row r="874" spans="6:6" x14ac:dyDescent="0.3">
      <c r="F874" t="str">
        <f t="shared" si="13"/>
        <v/>
      </c>
    </row>
    <row r="875" spans="6:6" x14ac:dyDescent="0.3">
      <c r="F875" t="str">
        <f t="shared" si="13"/>
        <v/>
      </c>
    </row>
    <row r="876" spans="6:6" x14ac:dyDescent="0.3">
      <c r="F876" t="str">
        <f t="shared" si="13"/>
        <v/>
      </c>
    </row>
    <row r="877" spans="6:6" x14ac:dyDescent="0.3">
      <c r="F877" t="str">
        <f t="shared" si="13"/>
        <v/>
      </c>
    </row>
    <row r="878" spans="6:6" x14ac:dyDescent="0.3">
      <c r="F878" t="str">
        <f t="shared" si="13"/>
        <v/>
      </c>
    </row>
    <row r="879" spans="6:6" x14ac:dyDescent="0.3">
      <c r="F879" t="str">
        <f t="shared" si="13"/>
        <v/>
      </c>
    </row>
    <row r="880" spans="6:6" x14ac:dyDescent="0.3">
      <c r="F880" t="str">
        <f t="shared" si="13"/>
        <v/>
      </c>
    </row>
    <row r="881" spans="6:6" x14ac:dyDescent="0.3">
      <c r="F881" t="str">
        <f t="shared" si="13"/>
        <v/>
      </c>
    </row>
    <row r="882" spans="6:6" x14ac:dyDescent="0.3">
      <c r="F882" t="str">
        <f t="shared" si="13"/>
        <v/>
      </c>
    </row>
    <row r="883" spans="6:6" x14ac:dyDescent="0.3">
      <c r="F883" t="str">
        <f t="shared" si="13"/>
        <v/>
      </c>
    </row>
    <row r="884" spans="6:6" x14ac:dyDescent="0.3">
      <c r="F884" t="str">
        <f t="shared" si="13"/>
        <v/>
      </c>
    </row>
    <row r="885" spans="6:6" x14ac:dyDescent="0.3">
      <c r="F885" t="str">
        <f t="shared" si="13"/>
        <v/>
      </c>
    </row>
    <row r="886" spans="6:6" x14ac:dyDescent="0.3">
      <c r="F886" t="str">
        <f t="shared" si="13"/>
        <v/>
      </c>
    </row>
    <row r="887" spans="6:6" x14ac:dyDescent="0.3">
      <c r="F887" t="str">
        <f t="shared" si="13"/>
        <v/>
      </c>
    </row>
    <row r="888" spans="6:6" x14ac:dyDescent="0.3">
      <c r="F888" t="str">
        <f t="shared" si="13"/>
        <v/>
      </c>
    </row>
    <row r="889" spans="6:6" x14ac:dyDescent="0.3">
      <c r="F889" t="str">
        <f t="shared" si="13"/>
        <v/>
      </c>
    </row>
    <row r="890" spans="6:6" x14ac:dyDescent="0.3">
      <c r="F890" t="str">
        <f t="shared" si="13"/>
        <v/>
      </c>
    </row>
    <row r="891" spans="6:6" x14ac:dyDescent="0.3">
      <c r="F891" t="str">
        <f t="shared" si="13"/>
        <v/>
      </c>
    </row>
    <row r="892" spans="6:6" x14ac:dyDescent="0.3">
      <c r="F892" t="str">
        <f t="shared" si="13"/>
        <v/>
      </c>
    </row>
    <row r="893" spans="6:6" x14ac:dyDescent="0.3">
      <c r="F893" t="str">
        <f t="shared" si="13"/>
        <v/>
      </c>
    </row>
    <row r="894" spans="6:6" x14ac:dyDescent="0.3">
      <c r="F894" t="str">
        <f t="shared" si="13"/>
        <v/>
      </c>
    </row>
    <row r="895" spans="6:6" x14ac:dyDescent="0.3">
      <c r="F895" t="str">
        <f t="shared" si="13"/>
        <v/>
      </c>
    </row>
    <row r="896" spans="6:6" x14ac:dyDescent="0.3">
      <c r="F896" t="str">
        <f t="shared" si="13"/>
        <v/>
      </c>
    </row>
    <row r="897" spans="6:6" x14ac:dyDescent="0.3">
      <c r="F897" t="str">
        <f t="shared" si="13"/>
        <v/>
      </c>
    </row>
    <row r="898" spans="6:6" x14ac:dyDescent="0.3">
      <c r="F898" t="str">
        <f t="shared" ref="F898:F961" si="14">IF(A898="","",CONCATENATE(A898," - ",B898))</f>
        <v/>
      </c>
    </row>
    <row r="899" spans="6:6" x14ac:dyDescent="0.3">
      <c r="F899" t="str">
        <f t="shared" si="14"/>
        <v/>
      </c>
    </row>
    <row r="900" spans="6:6" x14ac:dyDescent="0.3">
      <c r="F900" t="str">
        <f t="shared" si="14"/>
        <v/>
      </c>
    </row>
    <row r="901" spans="6:6" x14ac:dyDescent="0.3">
      <c r="F901" t="str">
        <f t="shared" si="14"/>
        <v/>
      </c>
    </row>
    <row r="902" spans="6:6" x14ac:dyDescent="0.3">
      <c r="F902" t="str">
        <f t="shared" si="14"/>
        <v/>
      </c>
    </row>
    <row r="903" spans="6:6" x14ac:dyDescent="0.3">
      <c r="F903" t="str">
        <f t="shared" si="14"/>
        <v/>
      </c>
    </row>
    <row r="904" spans="6:6" x14ac:dyDescent="0.3">
      <c r="F904" t="str">
        <f t="shared" si="14"/>
        <v/>
      </c>
    </row>
    <row r="905" spans="6:6" x14ac:dyDescent="0.3">
      <c r="F905" t="str">
        <f t="shared" si="14"/>
        <v/>
      </c>
    </row>
    <row r="906" spans="6:6" x14ac:dyDescent="0.3">
      <c r="F906" t="str">
        <f t="shared" si="14"/>
        <v/>
      </c>
    </row>
    <row r="907" spans="6:6" x14ac:dyDescent="0.3">
      <c r="F907" t="str">
        <f t="shared" si="14"/>
        <v/>
      </c>
    </row>
    <row r="908" spans="6:6" x14ac:dyDescent="0.3">
      <c r="F908" t="str">
        <f t="shared" si="14"/>
        <v/>
      </c>
    </row>
    <row r="909" spans="6:6" x14ac:dyDescent="0.3">
      <c r="F909" t="str">
        <f t="shared" si="14"/>
        <v/>
      </c>
    </row>
    <row r="910" spans="6:6" x14ac:dyDescent="0.3">
      <c r="F910" t="str">
        <f t="shared" si="14"/>
        <v/>
      </c>
    </row>
    <row r="911" spans="6:6" x14ac:dyDescent="0.3">
      <c r="F911" t="str">
        <f t="shared" si="14"/>
        <v/>
      </c>
    </row>
    <row r="912" spans="6:6" x14ac:dyDescent="0.3">
      <c r="F912" t="str">
        <f t="shared" si="14"/>
        <v/>
      </c>
    </row>
    <row r="913" spans="6:6" x14ac:dyDescent="0.3">
      <c r="F913" t="str">
        <f t="shared" si="14"/>
        <v/>
      </c>
    </row>
    <row r="914" spans="6:6" x14ac:dyDescent="0.3">
      <c r="F914" t="str">
        <f t="shared" si="14"/>
        <v/>
      </c>
    </row>
    <row r="915" spans="6:6" x14ac:dyDescent="0.3">
      <c r="F915" t="str">
        <f t="shared" si="14"/>
        <v/>
      </c>
    </row>
    <row r="916" spans="6:6" x14ac:dyDescent="0.3">
      <c r="F916" t="str">
        <f t="shared" si="14"/>
        <v/>
      </c>
    </row>
    <row r="917" spans="6:6" x14ac:dyDescent="0.3">
      <c r="F917" t="str">
        <f t="shared" si="14"/>
        <v/>
      </c>
    </row>
    <row r="918" spans="6:6" x14ac:dyDescent="0.3">
      <c r="F918" t="str">
        <f t="shared" si="14"/>
        <v/>
      </c>
    </row>
    <row r="919" spans="6:6" x14ac:dyDescent="0.3">
      <c r="F919" t="str">
        <f t="shared" si="14"/>
        <v/>
      </c>
    </row>
    <row r="920" spans="6:6" x14ac:dyDescent="0.3">
      <c r="F920" t="str">
        <f t="shared" si="14"/>
        <v/>
      </c>
    </row>
    <row r="921" spans="6:6" x14ac:dyDescent="0.3">
      <c r="F921" t="str">
        <f t="shared" si="14"/>
        <v/>
      </c>
    </row>
    <row r="922" spans="6:6" x14ac:dyDescent="0.3">
      <c r="F922" t="str">
        <f t="shared" si="14"/>
        <v/>
      </c>
    </row>
    <row r="923" spans="6:6" x14ac:dyDescent="0.3">
      <c r="F923" t="str">
        <f t="shared" si="14"/>
        <v/>
      </c>
    </row>
    <row r="924" spans="6:6" x14ac:dyDescent="0.3">
      <c r="F924" t="str">
        <f t="shared" si="14"/>
        <v/>
      </c>
    </row>
    <row r="925" spans="6:6" x14ac:dyDescent="0.3">
      <c r="F925" t="str">
        <f t="shared" si="14"/>
        <v/>
      </c>
    </row>
    <row r="926" spans="6:6" x14ac:dyDescent="0.3">
      <c r="F926" t="str">
        <f t="shared" si="14"/>
        <v/>
      </c>
    </row>
    <row r="927" spans="6:6" x14ac:dyDescent="0.3">
      <c r="F927" t="str">
        <f t="shared" si="14"/>
        <v/>
      </c>
    </row>
    <row r="928" spans="6:6" x14ac:dyDescent="0.3">
      <c r="F928" t="str">
        <f t="shared" si="14"/>
        <v/>
      </c>
    </row>
    <row r="929" spans="6:6" x14ac:dyDescent="0.3">
      <c r="F929" t="str">
        <f t="shared" si="14"/>
        <v/>
      </c>
    </row>
    <row r="930" spans="6:6" x14ac:dyDescent="0.3">
      <c r="F930" t="str">
        <f t="shared" si="14"/>
        <v/>
      </c>
    </row>
    <row r="931" spans="6:6" x14ac:dyDescent="0.3">
      <c r="F931" t="str">
        <f t="shared" si="14"/>
        <v/>
      </c>
    </row>
    <row r="932" spans="6:6" x14ac:dyDescent="0.3">
      <c r="F932" t="str">
        <f t="shared" si="14"/>
        <v/>
      </c>
    </row>
    <row r="933" spans="6:6" x14ac:dyDescent="0.3">
      <c r="F933" t="str">
        <f t="shared" si="14"/>
        <v/>
      </c>
    </row>
    <row r="934" spans="6:6" x14ac:dyDescent="0.3">
      <c r="F934" t="str">
        <f t="shared" si="14"/>
        <v/>
      </c>
    </row>
    <row r="935" spans="6:6" x14ac:dyDescent="0.3">
      <c r="F935" t="str">
        <f t="shared" si="14"/>
        <v/>
      </c>
    </row>
    <row r="936" spans="6:6" x14ac:dyDescent="0.3">
      <c r="F936" t="str">
        <f t="shared" si="14"/>
        <v/>
      </c>
    </row>
    <row r="937" spans="6:6" x14ac:dyDescent="0.3">
      <c r="F937" t="str">
        <f t="shared" si="14"/>
        <v/>
      </c>
    </row>
    <row r="938" spans="6:6" x14ac:dyDescent="0.3">
      <c r="F938" t="str">
        <f t="shared" si="14"/>
        <v/>
      </c>
    </row>
    <row r="939" spans="6:6" x14ac:dyDescent="0.3">
      <c r="F939" t="str">
        <f t="shared" si="14"/>
        <v/>
      </c>
    </row>
    <row r="940" spans="6:6" x14ac:dyDescent="0.3">
      <c r="F940" t="str">
        <f t="shared" si="14"/>
        <v/>
      </c>
    </row>
    <row r="941" spans="6:6" x14ac:dyDescent="0.3">
      <c r="F941" t="str">
        <f t="shared" si="14"/>
        <v/>
      </c>
    </row>
    <row r="942" spans="6:6" x14ac:dyDescent="0.3">
      <c r="F942" t="str">
        <f t="shared" si="14"/>
        <v/>
      </c>
    </row>
    <row r="943" spans="6:6" x14ac:dyDescent="0.3">
      <c r="F943" t="str">
        <f t="shared" si="14"/>
        <v/>
      </c>
    </row>
    <row r="944" spans="6:6" x14ac:dyDescent="0.3">
      <c r="F944" t="str">
        <f t="shared" si="14"/>
        <v/>
      </c>
    </row>
    <row r="945" spans="6:6" x14ac:dyDescent="0.3">
      <c r="F945" t="str">
        <f t="shared" si="14"/>
        <v/>
      </c>
    </row>
    <row r="946" spans="6:6" x14ac:dyDescent="0.3">
      <c r="F946" t="str">
        <f t="shared" si="14"/>
        <v/>
      </c>
    </row>
    <row r="947" spans="6:6" x14ac:dyDescent="0.3">
      <c r="F947" t="str">
        <f t="shared" si="14"/>
        <v/>
      </c>
    </row>
    <row r="948" spans="6:6" x14ac:dyDescent="0.3">
      <c r="F948" t="str">
        <f t="shared" si="14"/>
        <v/>
      </c>
    </row>
    <row r="949" spans="6:6" x14ac:dyDescent="0.3">
      <c r="F949" t="str">
        <f t="shared" si="14"/>
        <v/>
      </c>
    </row>
    <row r="950" spans="6:6" x14ac:dyDescent="0.3">
      <c r="F950" t="str">
        <f t="shared" si="14"/>
        <v/>
      </c>
    </row>
    <row r="951" spans="6:6" x14ac:dyDescent="0.3">
      <c r="F951" t="str">
        <f t="shared" si="14"/>
        <v/>
      </c>
    </row>
    <row r="952" spans="6:6" x14ac:dyDescent="0.3">
      <c r="F952" t="str">
        <f t="shared" si="14"/>
        <v/>
      </c>
    </row>
    <row r="953" spans="6:6" x14ac:dyDescent="0.3">
      <c r="F953" t="str">
        <f t="shared" si="14"/>
        <v/>
      </c>
    </row>
    <row r="954" spans="6:6" x14ac:dyDescent="0.3">
      <c r="F954" t="str">
        <f t="shared" si="14"/>
        <v/>
      </c>
    </row>
    <row r="955" spans="6:6" x14ac:dyDescent="0.3">
      <c r="F955" t="str">
        <f t="shared" si="14"/>
        <v/>
      </c>
    </row>
    <row r="956" spans="6:6" x14ac:dyDescent="0.3">
      <c r="F956" t="str">
        <f t="shared" si="14"/>
        <v/>
      </c>
    </row>
    <row r="957" spans="6:6" x14ac:dyDescent="0.3">
      <c r="F957" t="str">
        <f t="shared" si="14"/>
        <v/>
      </c>
    </row>
    <row r="958" spans="6:6" x14ac:dyDescent="0.3">
      <c r="F958" t="str">
        <f t="shared" si="14"/>
        <v/>
      </c>
    </row>
    <row r="959" spans="6:6" x14ac:dyDescent="0.3">
      <c r="F959" t="str">
        <f t="shared" si="14"/>
        <v/>
      </c>
    </row>
    <row r="960" spans="6:6" x14ac:dyDescent="0.3">
      <c r="F960" t="str">
        <f t="shared" si="14"/>
        <v/>
      </c>
    </row>
    <row r="961" spans="6:6" x14ac:dyDescent="0.3">
      <c r="F961" t="str">
        <f t="shared" si="14"/>
        <v/>
      </c>
    </row>
    <row r="962" spans="6:6" x14ac:dyDescent="0.3">
      <c r="F962" t="str">
        <f t="shared" ref="F962:F1000" si="15">IF(A962="","",CONCATENATE(A962," - ",B962))</f>
        <v/>
      </c>
    </row>
    <row r="963" spans="6:6" x14ac:dyDescent="0.3">
      <c r="F963" t="str">
        <f t="shared" si="15"/>
        <v/>
      </c>
    </row>
    <row r="964" spans="6:6" x14ac:dyDescent="0.3">
      <c r="F964" t="str">
        <f t="shared" si="15"/>
        <v/>
      </c>
    </row>
    <row r="965" spans="6:6" x14ac:dyDescent="0.3">
      <c r="F965" t="str">
        <f t="shared" si="15"/>
        <v/>
      </c>
    </row>
    <row r="966" spans="6:6" x14ac:dyDescent="0.3">
      <c r="F966" t="str">
        <f t="shared" si="15"/>
        <v/>
      </c>
    </row>
    <row r="967" spans="6:6" x14ac:dyDescent="0.3">
      <c r="F967" t="str">
        <f t="shared" si="15"/>
        <v/>
      </c>
    </row>
    <row r="968" spans="6:6" x14ac:dyDescent="0.3">
      <c r="F968" t="str">
        <f t="shared" si="15"/>
        <v/>
      </c>
    </row>
    <row r="969" spans="6:6" x14ac:dyDescent="0.3">
      <c r="F969" t="str">
        <f t="shared" si="15"/>
        <v/>
      </c>
    </row>
    <row r="970" spans="6:6" x14ac:dyDescent="0.3">
      <c r="F970" t="str">
        <f t="shared" si="15"/>
        <v/>
      </c>
    </row>
    <row r="971" spans="6:6" x14ac:dyDescent="0.3">
      <c r="F971" t="str">
        <f t="shared" si="15"/>
        <v/>
      </c>
    </row>
    <row r="972" spans="6:6" x14ac:dyDescent="0.3">
      <c r="F972" t="str">
        <f t="shared" si="15"/>
        <v/>
      </c>
    </row>
    <row r="973" spans="6:6" x14ac:dyDescent="0.3">
      <c r="F973" t="str">
        <f t="shared" si="15"/>
        <v/>
      </c>
    </row>
    <row r="974" spans="6:6" x14ac:dyDescent="0.3">
      <c r="F974" t="str">
        <f t="shared" si="15"/>
        <v/>
      </c>
    </row>
    <row r="975" spans="6:6" x14ac:dyDescent="0.3">
      <c r="F975" t="str">
        <f t="shared" si="15"/>
        <v/>
      </c>
    </row>
    <row r="976" spans="6:6" x14ac:dyDescent="0.3">
      <c r="F976" t="str">
        <f t="shared" si="15"/>
        <v/>
      </c>
    </row>
    <row r="977" spans="6:6" x14ac:dyDescent="0.3">
      <c r="F977" t="str">
        <f t="shared" si="15"/>
        <v/>
      </c>
    </row>
    <row r="978" spans="6:6" x14ac:dyDescent="0.3">
      <c r="F978" t="str">
        <f t="shared" si="15"/>
        <v/>
      </c>
    </row>
    <row r="979" spans="6:6" x14ac:dyDescent="0.3">
      <c r="F979" t="str">
        <f t="shared" si="15"/>
        <v/>
      </c>
    </row>
    <row r="980" spans="6:6" x14ac:dyDescent="0.3">
      <c r="F980" t="str">
        <f t="shared" si="15"/>
        <v/>
      </c>
    </row>
    <row r="981" spans="6:6" x14ac:dyDescent="0.3">
      <c r="F981" t="str">
        <f t="shared" si="15"/>
        <v/>
      </c>
    </row>
    <row r="982" spans="6:6" x14ac:dyDescent="0.3">
      <c r="F982" t="str">
        <f t="shared" si="15"/>
        <v/>
      </c>
    </row>
    <row r="983" spans="6:6" x14ac:dyDescent="0.3">
      <c r="F983" t="str">
        <f t="shared" si="15"/>
        <v/>
      </c>
    </row>
    <row r="984" spans="6:6" x14ac:dyDescent="0.3">
      <c r="F984" t="str">
        <f t="shared" si="15"/>
        <v/>
      </c>
    </row>
    <row r="985" spans="6:6" x14ac:dyDescent="0.3">
      <c r="F985" t="str">
        <f t="shared" si="15"/>
        <v/>
      </c>
    </row>
    <row r="986" spans="6:6" x14ac:dyDescent="0.3">
      <c r="F986" t="str">
        <f t="shared" si="15"/>
        <v/>
      </c>
    </row>
    <row r="987" spans="6:6" x14ac:dyDescent="0.3">
      <c r="F987" t="str">
        <f t="shared" si="15"/>
        <v/>
      </c>
    </row>
    <row r="988" spans="6:6" x14ac:dyDescent="0.3">
      <c r="F988" t="str">
        <f t="shared" si="15"/>
        <v/>
      </c>
    </row>
    <row r="989" spans="6:6" x14ac:dyDescent="0.3">
      <c r="F989" t="str">
        <f t="shared" si="15"/>
        <v/>
      </c>
    </row>
    <row r="990" spans="6:6" x14ac:dyDescent="0.3">
      <c r="F990" t="str">
        <f t="shared" si="15"/>
        <v/>
      </c>
    </row>
    <row r="991" spans="6:6" x14ac:dyDescent="0.3">
      <c r="F991" t="str">
        <f t="shared" si="15"/>
        <v/>
      </c>
    </row>
    <row r="992" spans="6:6" x14ac:dyDescent="0.3">
      <c r="F992" t="str">
        <f t="shared" si="15"/>
        <v/>
      </c>
    </row>
    <row r="993" spans="6:6" x14ac:dyDescent="0.3">
      <c r="F993" t="str">
        <f t="shared" si="15"/>
        <v/>
      </c>
    </row>
    <row r="994" spans="6:6" x14ac:dyDescent="0.3">
      <c r="F994" t="str">
        <f t="shared" si="15"/>
        <v/>
      </c>
    </row>
    <row r="995" spans="6:6" x14ac:dyDescent="0.3">
      <c r="F995" t="str">
        <f t="shared" si="15"/>
        <v/>
      </c>
    </row>
    <row r="996" spans="6:6" x14ac:dyDescent="0.3">
      <c r="F996" t="str">
        <f t="shared" si="15"/>
        <v/>
      </c>
    </row>
    <row r="997" spans="6:6" x14ac:dyDescent="0.3">
      <c r="F997" t="str">
        <f t="shared" si="15"/>
        <v/>
      </c>
    </row>
    <row r="998" spans="6:6" x14ac:dyDescent="0.3">
      <c r="F998" t="str">
        <f t="shared" si="15"/>
        <v/>
      </c>
    </row>
    <row r="999" spans="6:6" x14ac:dyDescent="0.3">
      <c r="F999" t="str">
        <f t="shared" si="15"/>
        <v/>
      </c>
    </row>
    <row r="1000" spans="6:6" x14ac:dyDescent="0.3">
      <c r="F1000" t="str">
        <f t="shared" si="15"/>
        <v/>
      </c>
    </row>
  </sheetData>
  <pageMargins left="0.7" right="0.7" top="0.75" bottom="0.75" header="0.3" footer="0.3"/>
  <pageSetup paperSize="9" scale="74" fitToHeight="0" orientation="portrait" r:id="rId1"/>
  <headerFooter>
    <oddFooter>&amp;LGestionali web su misura by GardaInformatica.it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4507F-43E0-4B5B-8F8F-5575DDE929DE}">
  <sheetPr>
    <pageSetUpPr fitToPage="1"/>
  </sheetPr>
  <dimension ref="A1:J1000"/>
  <sheetViews>
    <sheetView showGridLines="0" workbookViewId="0">
      <selection activeCell="A6" sqref="A6"/>
    </sheetView>
  </sheetViews>
  <sheetFormatPr defaultRowHeight="14.4" x14ac:dyDescent="0.3"/>
  <cols>
    <col min="1" max="1" width="10.5546875" bestFit="1" customWidth="1"/>
    <col min="2" max="2" width="30.77734375" bestFit="1" customWidth="1"/>
    <col min="3" max="3" width="16.5546875" customWidth="1"/>
    <col min="4" max="4" width="10.21875" customWidth="1"/>
    <col min="5" max="5" width="18.77734375" bestFit="1" customWidth="1"/>
    <col min="6" max="6" width="0" hidden="1" customWidth="1"/>
    <col min="7" max="7" width="26.109375" bestFit="1" customWidth="1"/>
    <col min="8" max="8" width="24.5546875" bestFit="1" customWidth="1"/>
  </cols>
  <sheetData>
    <row r="1" spans="1:10" x14ac:dyDescent="0.3">
      <c r="A1" t="s">
        <v>6</v>
      </c>
      <c r="B1" t="s">
        <v>27</v>
      </c>
      <c r="C1" t="s">
        <v>7</v>
      </c>
      <c r="D1" t="s">
        <v>8</v>
      </c>
      <c r="E1" t="s">
        <v>24</v>
      </c>
      <c r="F1" t="s">
        <v>29</v>
      </c>
      <c r="G1" t="s">
        <v>31</v>
      </c>
      <c r="H1" t="s">
        <v>34</v>
      </c>
    </row>
    <row r="2" spans="1:10" x14ac:dyDescent="0.3">
      <c r="A2" s="1">
        <v>46230</v>
      </c>
      <c r="B2" t="s">
        <v>28</v>
      </c>
      <c r="C2" t="s">
        <v>10</v>
      </c>
      <c r="D2">
        <v>20</v>
      </c>
      <c r="E2" t="s">
        <v>18</v>
      </c>
      <c r="F2" t="str">
        <f>IF(B2="","",VLOOKUP(B2, 'Anagrafica Prodotti'!A:F, 1))</f>
        <v>ART-001</v>
      </c>
      <c r="G2" s="3">
        <f>IF(C2="Carico",VLOOKUP(B2, 'Anagrafica Prodotti'!A:F, 4),"")</f>
        <v>5</v>
      </c>
      <c r="H2" s="3">
        <f t="shared" ref="H2:H65" si="0">IF(OR(G2="",D2=""),"",IF(C2="Carico",G2*D2,""))</f>
        <v>100</v>
      </c>
      <c r="J2" t="s">
        <v>46</v>
      </c>
    </row>
    <row r="3" spans="1:10" x14ac:dyDescent="0.3">
      <c r="A3" s="1">
        <v>46233</v>
      </c>
      <c r="B3" t="s">
        <v>69</v>
      </c>
      <c r="C3" t="s">
        <v>10</v>
      </c>
      <c r="D3">
        <v>12</v>
      </c>
      <c r="E3" t="s">
        <v>70</v>
      </c>
      <c r="F3" t="str">
        <f>IF(B3="","",VLOOKUP(B3, 'Anagrafica Prodotti'!A:F, 1))</f>
        <v>ART-002</v>
      </c>
      <c r="G3" s="3">
        <f>IF(C3="Carico",VLOOKUP(B3, 'Anagrafica Prodotti'!A:F, 4),"")</f>
        <v>20</v>
      </c>
      <c r="H3" s="3">
        <f t="shared" si="0"/>
        <v>240</v>
      </c>
      <c r="J3" t="s">
        <v>47</v>
      </c>
    </row>
    <row r="4" spans="1:10" x14ac:dyDescent="0.3">
      <c r="A4" s="1">
        <v>46235</v>
      </c>
      <c r="B4" t="s">
        <v>28</v>
      </c>
      <c r="C4" t="s">
        <v>17</v>
      </c>
      <c r="D4">
        <v>-2</v>
      </c>
      <c r="E4" t="s">
        <v>19</v>
      </c>
      <c r="F4" t="str">
        <f>IF(B4="","",VLOOKUP(B4, 'Anagrafica Prodotti'!A:F, 1))</f>
        <v>ART-001</v>
      </c>
      <c r="G4" s="3" t="str">
        <f>IF(C4="Carico",VLOOKUP(B4, 'Anagrafica Prodotti'!A:F, 4),"")</f>
        <v/>
      </c>
      <c r="H4" s="3" t="str">
        <f t="shared" si="0"/>
        <v/>
      </c>
      <c r="J4" t="s">
        <v>48</v>
      </c>
    </row>
    <row r="5" spans="1:10" x14ac:dyDescent="0.3">
      <c r="A5" s="1">
        <v>46236</v>
      </c>
      <c r="B5" t="s">
        <v>28</v>
      </c>
      <c r="C5" t="s">
        <v>9</v>
      </c>
      <c r="D5">
        <v>5</v>
      </c>
      <c r="E5" t="s">
        <v>71</v>
      </c>
      <c r="F5" t="str">
        <f>IF(B5="","",VLOOKUP(B5, 'Anagrafica Prodotti'!A:F, 1))</f>
        <v>ART-001</v>
      </c>
      <c r="G5" s="3" t="str">
        <f>IF(C5="Carico",VLOOKUP(B5, 'Anagrafica Prodotti'!A:F, 4),"")</f>
        <v/>
      </c>
      <c r="H5" s="3" t="str">
        <f t="shared" si="0"/>
        <v/>
      </c>
      <c r="J5" t="s">
        <v>49</v>
      </c>
    </row>
    <row r="6" spans="1:10" x14ac:dyDescent="0.3">
      <c r="A6" s="1"/>
      <c r="F6" t="str">
        <f>IF(B6="","",VLOOKUP(B6, 'Anagrafica Prodotti'!A:F, 1))</f>
        <v/>
      </c>
      <c r="G6" s="3" t="str">
        <f>IF(C6="Carico",VLOOKUP(B6, 'Anagrafica Prodotti'!A:F, 4),"")</f>
        <v/>
      </c>
      <c r="H6" s="3" t="str">
        <f t="shared" si="0"/>
        <v/>
      </c>
      <c r="J6" t="s">
        <v>50</v>
      </c>
    </row>
    <row r="7" spans="1:10" x14ac:dyDescent="0.3">
      <c r="F7" t="str">
        <f>IF(B7="","",VLOOKUP(B7, 'Anagrafica Prodotti'!A:F, 1))</f>
        <v/>
      </c>
      <c r="G7" s="3" t="str">
        <f>IF(C7="Carico",VLOOKUP(B7, 'Anagrafica Prodotti'!A:F, 4),"")</f>
        <v/>
      </c>
      <c r="H7" s="3" t="str">
        <f t="shared" si="0"/>
        <v/>
      </c>
      <c r="J7" t="s">
        <v>51</v>
      </c>
    </row>
    <row r="8" spans="1:10" x14ac:dyDescent="0.3">
      <c r="F8" t="str">
        <f>IF(B8="","",VLOOKUP(B8, 'Anagrafica Prodotti'!A:F, 1))</f>
        <v/>
      </c>
      <c r="G8" s="3" t="str">
        <f>IF(C8="Carico",VLOOKUP(B8, 'Anagrafica Prodotti'!A:F, 4),"")</f>
        <v/>
      </c>
      <c r="H8" s="3" t="str">
        <f t="shared" si="0"/>
        <v/>
      </c>
      <c r="J8" t="s">
        <v>52</v>
      </c>
    </row>
    <row r="9" spans="1:10" x14ac:dyDescent="0.3">
      <c r="F9" t="str">
        <f>IF(B9="","",VLOOKUP(B9, 'Anagrafica Prodotti'!A:F, 1))</f>
        <v/>
      </c>
      <c r="G9" s="3" t="str">
        <f>IF(C9="Carico",VLOOKUP(B9, 'Anagrafica Prodotti'!A:F, 4),"")</f>
        <v/>
      </c>
      <c r="H9" s="3" t="str">
        <f t="shared" si="0"/>
        <v/>
      </c>
    </row>
    <row r="10" spans="1:10" x14ac:dyDescent="0.3">
      <c r="F10" t="str">
        <f>IF(B10="","",VLOOKUP(B10, 'Anagrafica Prodotti'!A:F, 1))</f>
        <v/>
      </c>
      <c r="G10" s="3" t="str">
        <f>IF(C10="Carico",VLOOKUP(B10, 'Anagrafica Prodotti'!A:F, 4),"")</f>
        <v/>
      </c>
      <c r="H10" s="3" t="str">
        <f t="shared" si="0"/>
        <v/>
      </c>
      <c r="J10" t="s">
        <v>53</v>
      </c>
    </row>
    <row r="11" spans="1:10" x14ac:dyDescent="0.3">
      <c r="F11" t="str">
        <f>IF(B11="","",VLOOKUP(B11, 'Anagrafica Prodotti'!A:F, 1))</f>
        <v/>
      </c>
      <c r="G11" s="3" t="str">
        <f>IF(C11="Carico",VLOOKUP(B11, 'Anagrafica Prodotti'!A:F, 4),"")</f>
        <v/>
      </c>
      <c r="H11" s="3" t="str">
        <f t="shared" si="0"/>
        <v/>
      </c>
      <c r="J11" t="s">
        <v>54</v>
      </c>
    </row>
    <row r="12" spans="1:10" x14ac:dyDescent="0.3">
      <c r="F12" t="str">
        <f>IF(B12="","",VLOOKUP(B12, 'Anagrafica Prodotti'!A:F, 1))</f>
        <v/>
      </c>
      <c r="G12" s="3" t="str">
        <f>IF(C12="Carico",VLOOKUP(B12, 'Anagrafica Prodotti'!A:F, 4),"")</f>
        <v/>
      </c>
      <c r="H12" s="3" t="str">
        <f t="shared" si="0"/>
        <v/>
      </c>
      <c r="J12" t="s">
        <v>55</v>
      </c>
    </row>
    <row r="13" spans="1:10" x14ac:dyDescent="0.3">
      <c r="F13" t="str">
        <f>IF(B13="","",VLOOKUP(B13, 'Anagrafica Prodotti'!A:F, 1))</f>
        <v/>
      </c>
      <c r="G13" s="3" t="str">
        <f>IF(C13="Carico",VLOOKUP(B13, 'Anagrafica Prodotti'!A:F, 4),"")</f>
        <v/>
      </c>
      <c r="H13" s="3" t="str">
        <f t="shared" si="0"/>
        <v/>
      </c>
    </row>
    <row r="14" spans="1:10" x14ac:dyDescent="0.3">
      <c r="F14" t="str">
        <f>IF(B14="","",VLOOKUP(B14, 'Anagrafica Prodotti'!A:F, 1))</f>
        <v/>
      </c>
      <c r="G14" s="3" t="str">
        <f>IF(C14="Carico",VLOOKUP(B14, 'Anagrafica Prodotti'!A:F, 4),"")</f>
        <v/>
      </c>
      <c r="H14" s="3" t="str">
        <f t="shared" si="0"/>
        <v/>
      </c>
    </row>
    <row r="15" spans="1:10" x14ac:dyDescent="0.3">
      <c r="F15" t="str">
        <f>IF(B15="","",VLOOKUP(B15, 'Anagrafica Prodotti'!A:F, 1))</f>
        <v/>
      </c>
      <c r="G15" s="3" t="str">
        <f>IF(C15="Carico",VLOOKUP(B15, 'Anagrafica Prodotti'!A:F, 4),"")</f>
        <v/>
      </c>
      <c r="H15" s="3" t="str">
        <f t="shared" si="0"/>
        <v/>
      </c>
    </row>
    <row r="16" spans="1:10" x14ac:dyDescent="0.3">
      <c r="F16" t="str">
        <f>IF(B16="","",VLOOKUP(B16, 'Anagrafica Prodotti'!A:F, 1))</f>
        <v/>
      </c>
      <c r="G16" s="3" t="str">
        <f>IF(C16="Carico",VLOOKUP(B16, 'Anagrafica Prodotti'!A:F, 4),"")</f>
        <v/>
      </c>
      <c r="H16" s="3" t="str">
        <f t="shared" si="0"/>
        <v/>
      </c>
    </row>
    <row r="17" spans="6:8" x14ac:dyDescent="0.3">
      <c r="F17" t="str">
        <f>IF(B17="","",VLOOKUP(B17, 'Anagrafica Prodotti'!A:F, 1))</f>
        <v/>
      </c>
      <c r="G17" s="3" t="str">
        <f>IF(C17="Carico",VLOOKUP(B17, 'Anagrafica Prodotti'!A:F, 4),"")</f>
        <v/>
      </c>
      <c r="H17" s="3" t="str">
        <f t="shared" si="0"/>
        <v/>
      </c>
    </row>
    <row r="18" spans="6:8" x14ac:dyDescent="0.3">
      <c r="F18" t="str">
        <f>IF(B18="","",VLOOKUP(B18, 'Anagrafica Prodotti'!A:F, 1))</f>
        <v/>
      </c>
      <c r="G18" s="3" t="str">
        <f>IF(C18="Carico",VLOOKUP(B18, 'Anagrafica Prodotti'!A:F, 4),"")</f>
        <v/>
      </c>
      <c r="H18" s="3" t="str">
        <f t="shared" si="0"/>
        <v/>
      </c>
    </row>
    <row r="19" spans="6:8" x14ac:dyDescent="0.3">
      <c r="F19" t="str">
        <f>IF(B19="","",VLOOKUP(B19, 'Anagrafica Prodotti'!A:F, 1))</f>
        <v/>
      </c>
      <c r="G19" s="3" t="str">
        <f>IF(C19="Carico",VLOOKUP(B19, 'Anagrafica Prodotti'!A:F, 4),"")</f>
        <v/>
      </c>
      <c r="H19" s="3" t="str">
        <f t="shared" si="0"/>
        <v/>
      </c>
    </row>
    <row r="20" spans="6:8" x14ac:dyDescent="0.3">
      <c r="F20" t="str">
        <f>IF(B20="","",VLOOKUP(B20, 'Anagrafica Prodotti'!A:F, 1))</f>
        <v/>
      </c>
      <c r="G20" s="3" t="str">
        <f>IF(C20="Carico",VLOOKUP(B20, 'Anagrafica Prodotti'!A:F, 4),"")</f>
        <v/>
      </c>
      <c r="H20" s="3" t="str">
        <f t="shared" si="0"/>
        <v/>
      </c>
    </row>
    <row r="21" spans="6:8" x14ac:dyDescent="0.3">
      <c r="F21" t="str">
        <f>IF(B21="","",VLOOKUP(B21, 'Anagrafica Prodotti'!A:F, 1))</f>
        <v/>
      </c>
      <c r="G21" s="3" t="str">
        <f>IF(C21="Carico",VLOOKUP(B21, 'Anagrafica Prodotti'!A:F, 4),"")</f>
        <v/>
      </c>
      <c r="H21" s="3" t="str">
        <f t="shared" si="0"/>
        <v/>
      </c>
    </row>
    <row r="22" spans="6:8" x14ac:dyDescent="0.3">
      <c r="F22" t="str">
        <f>IF(B22="","",VLOOKUP(B22, 'Anagrafica Prodotti'!A:F, 1))</f>
        <v/>
      </c>
      <c r="G22" s="3" t="str">
        <f>IF(C22="Carico",VLOOKUP(B22, 'Anagrafica Prodotti'!A:F, 4),"")</f>
        <v/>
      </c>
      <c r="H22" s="3" t="str">
        <f t="shared" si="0"/>
        <v/>
      </c>
    </row>
    <row r="23" spans="6:8" x14ac:dyDescent="0.3">
      <c r="F23" t="str">
        <f>IF(B23="","",VLOOKUP(B23, 'Anagrafica Prodotti'!A:F, 1))</f>
        <v/>
      </c>
      <c r="G23" s="3" t="str">
        <f>IF(C23="Carico",VLOOKUP(B23, 'Anagrafica Prodotti'!A:F, 4),"")</f>
        <v/>
      </c>
      <c r="H23" s="3" t="str">
        <f t="shared" si="0"/>
        <v/>
      </c>
    </row>
    <row r="24" spans="6:8" x14ac:dyDescent="0.3">
      <c r="F24" t="str">
        <f>IF(B24="","",VLOOKUP(B24, 'Anagrafica Prodotti'!A:F, 1))</f>
        <v/>
      </c>
      <c r="G24" s="3" t="str">
        <f>IF(C24="Carico",VLOOKUP(B24, 'Anagrafica Prodotti'!A:F, 4),"")</f>
        <v/>
      </c>
      <c r="H24" s="3" t="str">
        <f t="shared" si="0"/>
        <v/>
      </c>
    </row>
    <row r="25" spans="6:8" x14ac:dyDescent="0.3">
      <c r="F25" t="str">
        <f>IF(B25="","",VLOOKUP(B25, 'Anagrafica Prodotti'!A:F, 1))</f>
        <v/>
      </c>
      <c r="G25" s="3" t="str">
        <f>IF(C25="Carico",VLOOKUP(B25, 'Anagrafica Prodotti'!A:F, 4),"")</f>
        <v/>
      </c>
      <c r="H25" s="3" t="str">
        <f t="shared" si="0"/>
        <v/>
      </c>
    </row>
    <row r="26" spans="6:8" x14ac:dyDescent="0.3">
      <c r="F26" t="str">
        <f>IF(B26="","",VLOOKUP(B26, 'Anagrafica Prodotti'!A:F, 1))</f>
        <v/>
      </c>
      <c r="G26" s="3" t="str">
        <f>IF(C26="Carico",VLOOKUP(B26, 'Anagrafica Prodotti'!A:F, 4),"")</f>
        <v/>
      </c>
      <c r="H26" s="3" t="str">
        <f t="shared" si="0"/>
        <v/>
      </c>
    </row>
    <row r="27" spans="6:8" x14ac:dyDescent="0.3">
      <c r="F27" t="str">
        <f>IF(B27="","",VLOOKUP(B27, 'Anagrafica Prodotti'!A:F, 1))</f>
        <v/>
      </c>
      <c r="G27" s="3" t="str">
        <f>IF(C27="Carico",VLOOKUP(B27, 'Anagrafica Prodotti'!A:F, 4),"")</f>
        <v/>
      </c>
      <c r="H27" s="3" t="str">
        <f t="shared" si="0"/>
        <v/>
      </c>
    </row>
    <row r="28" spans="6:8" x14ac:dyDescent="0.3">
      <c r="F28" t="str">
        <f>IF(B28="","",VLOOKUP(B28, 'Anagrafica Prodotti'!A:F, 1))</f>
        <v/>
      </c>
      <c r="G28" s="3" t="str">
        <f>IF(C28="Carico",VLOOKUP(B28, 'Anagrafica Prodotti'!A:F, 4),"")</f>
        <v/>
      </c>
      <c r="H28" s="3" t="str">
        <f t="shared" si="0"/>
        <v/>
      </c>
    </row>
    <row r="29" spans="6:8" x14ac:dyDescent="0.3">
      <c r="F29" t="str">
        <f>IF(B29="","",VLOOKUP(B29, 'Anagrafica Prodotti'!A:F, 1))</f>
        <v/>
      </c>
      <c r="G29" s="3" t="str">
        <f>IF(C29="Carico",VLOOKUP(B29, 'Anagrafica Prodotti'!A:F, 4),"")</f>
        <v/>
      </c>
      <c r="H29" s="3" t="str">
        <f t="shared" si="0"/>
        <v/>
      </c>
    </row>
    <row r="30" spans="6:8" x14ac:dyDescent="0.3">
      <c r="F30" t="str">
        <f>IF(B30="","",VLOOKUP(B30, 'Anagrafica Prodotti'!A:F, 1))</f>
        <v/>
      </c>
      <c r="G30" s="3" t="str">
        <f>IF(C30="Carico",VLOOKUP(B30, 'Anagrafica Prodotti'!A:F, 4),"")</f>
        <v/>
      </c>
      <c r="H30" s="3" t="str">
        <f t="shared" si="0"/>
        <v/>
      </c>
    </row>
    <row r="31" spans="6:8" x14ac:dyDescent="0.3">
      <c r="F31" t="str">
        <f>IF(B31="","",VLOOKUP(B31, 'Anagrafica Prodotti'!A:F, 1))</f>
        <v/>
      </c>
      <c r="G31" s="3" t="str">
        <f>IF(C31="Carico",VLOOKUP(B31, 'Anagrafica Prodotti'!A:F, 4),"")</f>
        <v/>
      </c>
      <c r="H31" s="3" t="str">
        <f t="shared" si="0"/>
        <v/>
      </c>
    </row>
    <row r="32" spans="6:8" x14ac:dyDescent="0.3">
      <c r="F32" t="str">
        <f>IF(B32="","",VLOOKUP(B32, 'Anagrafica Prodotti'!A:F, 1))</f>
        <v/>
      </c>
      <c r="G32" s="3" t="str">
        <f>IF(C32="Carico",VLOOKUP(B32, 'Anagrafica Prodotti'!A:F, 4),"")</f>
        <v/>
      </c>
      <c r="H32" s="3" t="str">
        <f t="shared" si="0"/>
        <v/>
      </c>
    </row>
    <row r="33" spans="6:8" x14ac:dyDescent="0.3">
      <c r="F33" t="str">
        <f>IF(B33="","",VLOOKUP(B33, 'Anagrafica Prodotti'!A:F, 1))</f>
        <v/>
      </c>
      <c r="G33" s="3" t="str">
        <f>IF(C33="Carico",VLOOKUP(B33, 'Anagrafica Prodotti'!A:F, 4),"")</f>
        <v/>
      </c>
      <c r="H33" s="3" t="str">
        <f t="shared" si="0"/>
        <v/>
      </c>
    </row>
    <row r="34" spans="6:8" x14ac:dyDescent="0.3">
      <c r="F34" t="str">
        <f>IF(B34="","",VLOOKUP(B34, 'Anagrafica Prodotti'!A:F, 1))</f>
        <v/>
      </c>
      <c r="G34" s="3" t="str">
        <f>IF(C34="Carico",VLOOKUP(B34, 'Anagrafica Prodotti'!A:F, 4),"")</f>
        <v/>
      </c>
      <c r="H34" s="3" t="str">
        <f t="shared" si="0"/>
        <v/>
      </c>
    </row>
    <row r="35" spans="6:8" x14ac:dyDescent="0.3">
      <c r="F35" t="str">
        <f>IF(B35="","",VLOOKUP(B35, 'Anagrafica Prodotti'!A:F, 1))</f>
        <v/>
      </c>
      <c r="G35" s="3" t="str">
        <f>IF(C35="Carico",VLOOKUP(B35, 'Anagrafica Prodotti'!A:F, 4),"")</f>
        <v/>
      </c>
      <c r="H35" s="3" t="str">
        <f t="shared" si="0"/>
        <v/>
      </c>
    </row>
    <row r="36" spans="6:8" x14ac:dyDescent="0.3">
      <c r="F36" t="str">
        <f>IF(B36="","",VLOOKUP(B36, 'Anagrafica Prodotti'!A:F, 1))</f>
        <v/>
      </c>
      <c r="G36" s="3" t="str">
        <f>IF(C36="Carico",VLOOKUP(B36, 'Anagrafica Prodotti'!A:F, 4),"")</f>
        <v/>
      </c>
      <c r="H36" s="3" t="str">
        <f t="shared" si="0"/>
        <v/>
      </c>
    </row>
    <row r="37" spans="6:8" x14ac:dyDescent="0.3">
      <c r="F37" t="str">
        <f>IF(B37="","",VLOOKUP(B37, 'Anagrafica Prodotti'!A:F, 1))</f>
        <v/>
      </c>
      <c r="G37" s="3" t="str">
        <f>IF(C37="Carico",VLOOKUP(B37, 'Anagrafica Prodotti'!A:F, 4),"")</f>
        <v/>
      </c>
      <c r="H37" s="3" t="str">
        <f t="shared" si="0"/>
        <v/>
      </c>
    </row>
    <row r="38" spans="6:8" x14ac:dyDescent="0.3">
      <c r="F38" t="str">
        <f>IF(B38="","",VLOOKUP(B38, 'Anagrafica Prodotti'!A:F, 1))</f>
        <v/>
      </c>
      <c r="G38" s="3" t="str">
        <f>IF(C38="Carico",VLOOKUP(B38, 'Anagrafica Prodotti'!A:F, 4),"")</f>
        <v/>
      </c>
      <c r="H38" s="3" t="str">
        <f t="shared" si="0"/>
        <v/>
      </c>
    </row>
    <row r="39" spans="6:8" x14ac:dyDescent="0.3">
      <c r="F39" t="str">
        <f>IF(B39="","",VLOOKUP(B39, 'Anagrafica Prodotti'!A:F, 1))</f>
        <v/>
      </c>
      <c r="G39" s="3" t="str">
        <f>IF(C39="Carico",VLOOKUP(B39, 'Anagrafica Prodotti'!A:F, 4),"")</f>
        <v/>
      </c>
      <c r="H39" s="3" t="str">
        <f t="shared" si="0"/>
        <v/>
      </c>
    </row>
    <row r="40" spans="6:8" x14ac:dyDescent="0.3">
      <c r="F40" t="str">
        <f>IF(B40="","",VLOOKUP(B40, 'Anagrafica Prodotti'!A:F, 1))</f>
        <v/>
      </c>
      <c r="G40" s="3" t="str">
        <f>IF(C40="Carico",VLOOKUP(B40, 'Anagrafica Prodotti'!A:F, 4),"")</f>
        <v/>
      </c>
      <c r="H40" s="3" t="str">
        <f t="shared" si="0"/>
        <v/>
      </c>
    </row>
    <row r="41" spans="6:8" x14ac:dyDescent="0.3">
      <c r="F41" t="str">
        <f>IF(B41="","",VLOOKUP(B41, 'Anagrafica Prodotti'!A:F, 1))</f>
        <v/>
      </c>
      <c r="G41" s="3" t="str">
        <f>IF(C41="Carico",VLOOKUP(B41, 'Anagrafica Prodotti'!A:F, 4),"")</f>
        <v/>
      </c>
      <c r="H41" s="3" t="str">
        <f t="shared" si="0"/>
        <v/>
      </c>
    </row>
    <row r="42" spans="6:8" x14ac:dyDescent="0.3">
      <c r="F42" t="str">
        <f>IF(B42="","",VLOOKUP(B42, 'Anagrafica Prodotti'!A:F, 1))</f>
        <v/>
      </c>
      <c r="G42" s="3" t="str">
        <f>IF(C42="Carico",VLOOKUP(B42, 'Anagrafica Prodotti'!A:F, 4),"")</f>
        <v/>
      </c>
      <c r="H42" s="3" t="str">
        <f t="shared" si="0"/>
        <v/>
      </c>
    </row>
    <row r="43" spans="6:8" x14ac:dyDescent="0.3">
      <c r="F43" t="str">
        <f>IF(B43="","",VLOOKUP(B43, 'Anagrafica Prodotti'!A:F, 1))</f>
        <v/>
      </c>
      <c r="G43" s="3" t="str">
        <f>IF(C43="Carico",VLOOKUP(B43, 'Anagrafica Prodotti'!A:F, 4),"")</f>
        <v/>
      </c>
      <c r="H43" s="3" t="str">
        <f t="shared" si="0"/>
        <v/>
      </c>
    </row>
    <row r="44" spans="6:8" x14ac:dyDescent="0.3">
      <c r="F44" t="str">
        <f>IF(B44="","",VLOOKUP(B44, 'Anagrafica Prodotti'!A:F, 1))</f>
        <v/>
      </c>
      <c r="G44" s="3" t="str">
        <f>IF(C44="Carico",VLOOKUP(B44, 'Anagrafica Prodotti'!A:F, 4),"")</f>
        <v/>
      </c>
      <c r="H44" s="3" t="str">
        <f t="shared" si="0"/>
        <v/>
      </c>
    </row>
    <row r="45" spans="6:8" x14ac:dyDescent="0.3">
      <c r="F45" t="str">
        <f>IF(B45="","",VLOOKUP(B45, 'Anagrafica Prodotti'!A:F, 1))</f>
        <v/>
      </c>
      <c r="G45" s="3" t="str">
        <f>IF(C45="Carico",VLOOKUP(B45, 'Anagrafica Prodotti'!A:F, 4),"")</f>
        <v/>
      </c>
      <c r="H45" s="3" t="str">
        <f t="shared" si="0"/>
        <v/>
      </c>
    </row>
    <row r="46" spans="6:8" x14ac:dyDescent="0.3">
      <c r="F46" t="str">
        <f>IF(B46="","",VLOOKUP(B46, 'Anagrafica Prodotti'!A:F, 1))</f>
        <v/>
      </c>
      <c r="G46" s="3" t="str">
        <f>IF(C46="Carico",VLOOKUP(B46, 'Anagrafica Prodotti'!A:F, 4),"")</f>
        <v/>
      </c>
      <c r="H46" s="3" t="str">
        <f t="shared" si="0"/>
        <v/>
      </c>
    </row>
    <row r="47" spans="6:8" x14ac:dyDescent="0.3">
      <c r="F47" t="str">
        <f>IF(B47="","",VLOOKUP(B47, 'Anagrafica Prodotti'!A:F, 1))</f>
        <v/>
      </c>
      <c r="G47" s="3" t="str">
        <f>IF(C47="Carico",VLOOKUP(B47, 'Anagrafica Prodotti'!A:F, 4),"")</f>
        <v/>
      </c>
      <c r="H47" s="3" t="str">
        <f t="shared" si="0"/>
        <v/>
      </c>
    </row>
    <row r="48" spans="6:8" x14ac:dyDescent="0.3">
      <c r="F48" t="str">
        <f>IF(B48="","",VLOOKUP(B48, 'Anagrafica Prodotti'!A:F, 1))</f>
        <v/>
      </c>
      <c r="G48" s="3" t="str">
        <f>IF(C48="Carico",VLOOKUP(B48, 'Anagrafica Prodotti'!A:F, 4),"")</f>
        <v/>
      </c>
      <c r="H48" s="3" t="str">
        <f t="shared" si="0"/>
        <v/>
      </c>
    </row>
    <row r="49" spans="6:8" x14ac:dyDescent="0.3">
      <c r="F49" t="str">
        <f>IF(B49="","",VLOOKUP(B49, 'Anagrafica Prodotti'!A:F, 1))</f>
        <v/>
      </c>
      <c r="G49" s="3" t="str">
        <f>IF(C49="Carico",VLOOKUP(B49, 'Anagrafica Prodotti'!A:F, 4),"")</f>
        <v/>
      </c>
      <c r="H49" s="3" t="str">
        <f t="shared" si="0"/>
        <v/>
      </c>
    </row>
    <row r="50" spans="6:8" x14ac:dyDescent="0.3">
      <c r="F50" t="str">
        <f>IF(B50="","",VLOOKUP(B50, 'Anagrafica Prodotti'!A:F, 1))</f>
        <v/>
      </c>
      <c r="G50" s="3" t="str">
        <f>IF(C50="Carico",VLOOKUP(B50, 'Anagrafica Prodotti'!A:F, 4),"")</f>
        <v/>
      </c>
      <c r="H50" s="3" t="str">
        <f t="shared" si="0"/>
        <v/>
      </c>
    </row>
    <row r="51" spans="6:8" x14ac:dyDescent="0.3">
      <c r="F51" t="str">
        <f>IF(B51="","",VLOOKUP(B51, 'Anagrafica Prodotti'!A:F, 1))</f>
        <v/>
      </c>
      <c r="G51" s="3" t="str">
        <f>IF(C51="Carico",VLOOKUP(B51, 'Anagrafica Prodotti'!A:F, 4),"")</f>
        <v/>
      </c>
      <c r="H51" s="3" t="str">
        <f t="shared" si="0"/>
        <v/>
      </c>
    </row>
    <row r="52" spans="6:8" x14ac:dyDescent="0.3">
      <c r="F52" t="str">
        <f>IF(B52="","",VLOOKUP(B52, 'Anagrafica Prodotti'!A:F, 1))</f>
        <v/>
      </c>
      <c r="G52" s="3" t="str">
        <f>IF(C52="Carico",VLOOKUP(B52, 'Anagrafica Prodotti'!A:F, 4),"")</f>
        <v/>
      </c>
      <c r="H52" s="3" t="str">
        <f t="shared" si="0"/>
        <v/>
      </c>
    </row>
    <row r="53" spans="6:8" x14ac:dyDescent="0.3">
      <c r="F53" t="str">
        <f>IF(B53="","",VLOOKUP(B53, 'Anagrafica Prodotti'!A:F, 1))</f>
        <v/>
      </c>
      <c r="G53" s="3" t="str">
        <f>IF(C53="Carico",VLOOKUP(B53, 'Anagrafica Prodotti'!A:F, 4),"")</f>
        <v/>
      </c>
      <c r="H53" s="3" t="str">
        <f t="shared" si="0"/>
        <v/>
      </c>
    </row>
    <row r="54" spans="6:8" x14ac:dyDescent="0.3">
      <c r="F54" t="str">
        <f>IF(B54="","",VLOOKUP(B54, 'Anagrafica Prodotti'!A:F, 1))</f>
        <v/>
      </c>
      <c r="G54" s="3" t="str">
        <f>IF(C54="Carico",VLOOKUP(B54, 'Anagrafica Prodotti'!A:F, 4),"")</f>
        <v/>
      </c>
      <c r="H54" s="3" t="str">
        <f t="shared" si="0"/>
        <v/>
      </c>
    </row>
    <row r="55" spans="6:8" x14ac:dyDescent="0.3">
      <c r="F55" t="str">
        <f>IF(B55="","",VLOOKUP(B55, 'Anagrafica Prodotti'!A:F, 1))</f>
        <v/>
      </c>
      <c r="G55" s="3" t="str">
        <f>IF(C55="Carico",VLOOKUP(B55, 'Anagrafica Prodotti'!A:F, 4),"")</f>
        <v/>
      </c>
      <c r="H55" s="3" t="str">
        <f t="shared" si="0"/>
        <v/>
      </c>
    </row>
    <row r="56" spans="6:8" x14ac:dyDescent="0.3">
      <c r="F56" t="str">
        <f>IF(B56="","",VLOOKUP(B56, 'Anagrafica Prodotti'!A:F, 1))</f>
        <v/>
      </c>
      <c r="G56" s="3" t="str">
        <f>IF(C56="Carico",VLOOKUP(B56, 'Anagrafica Prodotti'!A:F, 4),"")</f>
        <v/>
      </c>
      <c r="H56" s="3" t="str">
        <f t="shared" si="0"/>
        <v/>
      </c>
    </row>
    <row r="57" spans="6:8" x14ac:dyDescent="0.3">
      <c r="F57" t="str">
        <f>IF(B57="","",VLOOKUP(B57, 'Anagrafica Prodotti'!A:F, 1))</f>
        <v/>
      </c>
      <c r="G57" s="3" t="str">
        <f>IF(C57="Carico",VLOOKUP(B57, 'Anagrafica Prodotti'!A:F, 4),"")</f>
        <v/>
      </c>
      <c r="H57" s="3" t="str">
        <f t="shared" si="0"/>
        <v/>
      </c>
    </row>
    <row r="58" spans="6:8" x14ac:dyDescent="0.3">
      <c r="F58" t="str">
        <f>IF(B58="","",VLOOKUP(B58, 'Anagrafica Prodotti'!A:F, 1))</f>
        <v/>
      </c>
      <c r="G58" s="3" t="str">
        <f>IF(C58="Carico",VLOOKUP(B58, 'Anagrafica Prodotti'!A:F, 4),"")</f>
        <v/>
      </c>
      <c r="H58" s="3" t="str">
        <f t="shared" si="0"/>
        <v/>
      </c>
    </row>
    <row r="59" spans="6:8" x14ac:dyDescent="0.3">
      <c r="F59" t="str">
        <f>IF(B59="","",VLOOKUP(B59, 'Anagrafica Prodotti'!A:F, 1))</f>
        <v/>
      </c>
      <c r="G59" s="3" t="str">
        <f>IF(C59="Carico",VLOOKUP(B59, 'Anagrafica Prodotti'!A:F, 4),"")</f>
        <v/>
      </c>
      <c r="H59" s="3" t="str">
        <f t="shared" si="0"/>
        <v/>
      </c>
    </row>
    <row r="60" spans="6:8" x14ac:dyDescent="0.3">
      <c r="F60" t="str">
        <f>IF(B60="","",VLOOKUP(B60, 'Anagrafica Prodotti'!A:F, 1))</f>
        <v/>
      </c>
      <c r="G60" s="3" t="str">
        <f>IF(C60="Carico",VLOOKUP(B60, 'Anagrafica Prodotti'!A:F, 4),"")</f>
        <v/>
      </c>
      <c r="H60" s="3" t="str">
        <f t="shared" si="0"/>
        <v/>
      </c>
    </row>
    <row r="61" spans="6:8" x14ac:dyDescent="0.3">
      <c r="F61" t="str">
        <f>IF(B61="","",VLOOKUP(B61, 'Anagrafica Prodotti'!A:F, 1))</f>
        <v/>
      </c>
      <c r="G61" s="3" t="str">
        <f>IF(C61="Carico",VLOOKUP(B61, 'Anagrafica Prodotti'!A:F, 4),"")</f>
        <v/>
      </c>
      <c r="H61" s="3" t="str">
        <f t="shared" si="0"/>
        <v/>
      </c>
    </row>
    <row r="62" spans="6:8" x14ac:dyDescent="0.3">
      <c r="F62" t="str">
        <f>IF(B62="","",VLOOKUP(B62, 'Anagrafica Prodotti'!A:F, 1))</f>
        <v/>
      </c>
      <c r="G62" s="3" t="str">
        <f>IF(C62="Carico",VLOOKUP(B62, 'Anagrafica Prodotti'!A:F, 4),"")</f>
        <v/>
      </c>
      <c r="H62" s="3" t="str">
        <f t="shared" si="0"/>
        <v/>
      </c>
    </row>
    <row r="63" spans="6:8" x14ac:dyDescent="0.3">
      <c r="F63" t="str">
        <f>IF(B63="","",VLOOKUP(B63, 'Anagrafica Prodotti'!A:F, 1))</f>
        <v/>
      </c>
      <c r="G63" s="3" t="str">
        <f>IF(C63="Carico",VLOOKUP(B63, 'Anagrafica Prodotti'!A:F, 4),"")</f>
        <v/>
      </c>
      <c r="H63" s="3" t="str">
        <f t="shared" si="0"/>
        <v/>
      </c>
    </row>
    <row r="64" spans="6:8" x14ac:dyDescent="0.3">
      <c r="F64" t="str">
        <f>IF(B64="","",VLOOKUP(B64, 'Anagrafica Prodotti'!A:F, 1))</f>
        <v/>
      </c>
      <c r="G64" s="3" t="str">
        <f>IF(C64="Carico",VLOOKUP(B64, 'Anagrafica Prodotti'!A:F, 4),"")</f>
        <v/>
      </c>
      <c r="H64" s="3" t="str">
        <f t="shared" si="0"/>
        <v/>
      </c>
    </row>
    <row r="65" spans="6:8" x14ac:dyDescent="0.3">
      <c r="F65" t="str">
        <f>IF(B65="","",VLOOKUP(B65, 'Anagrafica Prodotti'!A:F, 1))</f>
        <v/>
      </c>
      <c r="G65" s="3" t="str">
        <f>IF(C65="Carico",VLOOKUP(B65, 'Anagrafica Prodotti'!A:F, 4),"")</f>
        <v/>
      </c>
      <c r="H65" s="3" t="str">
        <f t="shared" si="0"/>
        <v/>
      </c>
    </row>
    <row r="66" spans="6:8" x14ac:dyDescent="0.3">
      <c r="F66" t="str">
        <f>IF(B66="","",VLOOKUP(B66, 'Anagrafica Prodotti'!A:F, 1))</f>
        <v/>
      </c>
      <c r="G66" s="3" t="str">
        <f>IF(C66="Carico",VLOOKUP(B66, 'Anagrafica Prodotti'!A:F, 4),"")</f>
        <v/>
      </c>
      <c r="H66" s="3" t="str">
        <f t="shared" ref="H66:H129" si="1">IF(OR(G66="",D66=""),"",IF(C66="Carico",G66*D66,""))</f>
        <v/>
      </c>
    </row>
    <row r="67" spans="6:8" x14ac:dyDescent="0.3">
      <c r="F67" t="str">
        <f>IF(B67="","",VLOOKUP(B67, 'Anagrafica Prodotti'!A:F, 1))</f>
        <v/>
      </c>
      <c r="G67" s="3" t="str">
        <f>IF(C67="Carico",VLOOKUP(B67, 'Anagrafica Prodotti'!A:F, 4),"")</f>
        <v/>
      </c>
      <c r="H67" s="3" t="str">
        <f t="shared" si="1"/>
        <v/>
      </c>
    </row>
    <row r="68" spans="6:8" x14ac:dyDescent="0.3">
      <c r="F68" t="str">
        <f>IF(B68="","",VLOOKUP(B68, 'Anagrafica Prodotti'!A:F, 1))</f>
        <v/>
      </c>
      <c r="G68" s="3" t="str">
        <f>IF(C68="Carico",VLOOKUP(B68, 'Anagrafica Prodotti'!A:F, 4),"")</f>
        <v/>
      </c>
      <c r="H68" s="3" t="str">
        <f t="shared" si="1"/>
        <v/>
      </c>
    </row>
    <row r="69" spans="6:8" x14ac:dyDescent="0.3">
      <c r="F69" t="str">
        <f>IF(B69="","",VLOOKUP(B69, 'Anagrafica Prodotti'!A:F, 1))</f>
        <v/>
      </c>
      <c r="G69" s="3" t="str">
        <f>IF(C69="Carico",VLOOKUP(B69, 'Anagrafica Prodotti'!A:F, 4),"")</f>
        <v/>
      </c>
      <c r="H69" s="3" t="str">
        <f t="shared" si="1"/>
        <v/>
      </c>
    </row>
    <row r="70" spans="6:8" x14ac:dyDescent="0.3">
      <c r="F70" t="str">
        <f>IF(B70="","",VLOOKUP(B70, 'Anagrafica Prodotti'!A:F, 1))</f>
        <v/>
      </c>
      <c r="G70" s="3" t="str">
        <f>IF(C70="Carico",VLOOKUP(B70, 'Anagrafica Prodotti'!A:F, 4),"")</f>
        <v/>
      </c>
      <c r="H70" s="3" t="str">
        <f t="shared" si="1"/>
        <v/>
      </c>
    </row>
    <row r="71" spans="6:8" x14ac:dyDescent="0.3">
      <c r="F71" t="str">
        <f>IF(B71="","",VLOOKUP(B71, 'Anagrafica Prodotti'!A:F, 1))</f>
        <v/>
      </c>
      <c r="G71" s="3" t="str">
        <f>IF(C71="Carico",VLOOKUP(B71, 'Anagrafica Prodotti'!A:F, 4),"")</f>
        <v/>
      </c>
      <c r="H71" s="3" t="str">
        <f t="shared" si="1"/>
        <v/>
      </c>
    </row>
    <row r="72" spans="6:8" x14ac:dyDescent="0.3">
      <c r="F72" t="str">
        <f>IF(B72="","",VLOOKUP(B72, 'Anagrafica Prodotti'!A:F, 1))</f>
        <v/>
      </c>
      <c r="G72" s="3" t="str">
        <f>IF(C72="Carico",VLOOKUP(B72, 'Anagrafica Prodotti'!A:F, 4),"")</f>
        <v/>
      </c>
      <c r="H72" s="3" t="str">
        <f t="shared" si="1"/>
        <v/>
      </c>
    </row>
    <row r="73" spans="6:8" x14ac:dyDescent="0.3">
      <c r="F73" t="str">
        <f>IF(B73="","",VLOOKUP(B73, 'Anagrafica Prodotti'!A:F, 1))</f>
        <v/>
      </c>
      <c r="G73" s="3" t="str">
        <f>IF(C73="Carico",VLOOKUP(B73, 'Anagrafica Prodotti'!A:F, 4),"")</f>
        <v/>
      </c>
      <c r="H73" s="3" t="str">
        <f t="shared" si="1"/>
        <v/>
      </c>
    </row>
    <row r="74" spans="6:8" x14ac:dyDescent="0.3">
      <c r="F74" t="str">
        <f>IF(B74="","",VLOOKUP(B74, 'Anagrafica Prodotti'!A:F, 1))</f>
        <v/>
      </c>
      <c r="G74" s="3" t="str">
        <f>IF(C74="Carico",VLOOKUP(B74, 'Anagrafica Prodotti'!A:F, 4),"")</f>
        <v/>
      </c>
      <c r="H74" s="3" t="str">
        <f t="shared" si="1"/>
        <v/>
      </c>
    </row>
    <row r="75" spans="6:8" x14ac:dyDescent="0.3">
      <c r="F75" t="str">
        <f>IF(B75="","",VLOOKUP(B75, 'Anagrafica Prodotti'!A:F, 1))</f>
        <v/>
      </c>
      <c r="G75" s="3" t="str">
        <f>IF(C75="Carico",VLOOKUP(B75, 'Anagrafica Prodotti'!A:F, 4),"")</f>
        <v/>
      </c>
      <c r="H75" s="3" t="str">
        <f t="shared" si="1"/>
        <v/>
      </c>
    </row>
    <row r="76" spans="6:8" x14ac:dyDescent="0.3">
      <c r="F76" t="str">
        <f>IF(B76="","",VLOOKUP(B76, 'Anagrafica Prodotti'!A:F, 1))</f>
        <v/>
      </c>
      <c r="G76" s="3" t="str">
        <f>IF(C76="Carico",VLOOKUP(B76, 'Anagrafica Prodotti'!A:F, 4),"")</f>
        <v/>
      </c>
      <c r="H76" s="3" t="str">
        <f t="shared" si="1"/>
        <v/>
      </c>
    </row>
    <row r="77" spans="6:8" x14ac:dyDescent="0.3">
      <c r="F77" t="str">
        <f>IF(B77="","",VLOOKUP(B77, 'Anagrafica Prodotti'!A:F, 1))</f>
        <v/>
      </c>
      <c r="G77" s="3" t="str">
        <f>IF(C77="Carico",VLOOKUP(B77, 'Anagrafica Prodotti'!A:F, 4),"")</f>
        <v/>
      </c>
      <c r="H77" s="3" t="str">
        <f t="shared" si="1"/>
        <v/>
      </c>
    </row>
    <row r="78" spans="6:8" x14ac:dyDescent="0.3">
      <c r="F78" t="str">
        <f>IF(B78="","",VLOOKUP(B78, 'Anagrafica Prodotti'!A:F, 1))</f>
        <v/>
      </c>
      <c r="G78" s="3" t="str">
        <f>IF(C78="Carico",VLOOKUP(B78, 'Anagrafica Prodotti'!A:F, 4),"")</f>
        <v/>
      </c>
      <c r="H78" s="3" t="str">
        <f t="shared" si="1"/>
        <v/>
      </c>
    </row>
    <row r="79" spans="6:8" x14ac:dyDescent="0.3">
      <c r="F79" t="str">
        <f>IF(B79="","",VLOOKUP(B79, 'Anagrafica Prodotti'!A:F, 1))</f>
        <v/>
      </c>
      <c r="G79" s="3" t="str">
        <f>IF(C79="Carico",VLOOKUP(B79, 'Anagrafica Prodotti'!A:F, 4),"")</f>
        <v/>
      </c>
      <c r="H79" s="3" t="str">
        <f t="shared" si="1"/>
        <v/>
      </c>
    </row>
    <row r="80" spans="6:8" x14ac:dyDescent="0.3">
      <c r="F80" t="str">
        <f>IF(B80="","",VLOOKUP(B80, 'Anagrafica Prodotti'!A:F, 1))</f>
        <v/>
      </c>
      <c r="G80" s="3" t="str">
        <f>IF(C80="Carico",VLOOKUP(B80, 'Anagrafica Prodotti'!A:F, 4),"")</f>
        <v/>
      </c>
      <c r="H80" s="3" t="str">
        <f t="shared" si="1"/>
        <v/>
      </c>
    </row>
    <row r="81" spans="6:8" x14ac:dyDescent="0.3">
      <c r="F81" t="str">
        <f>IF(B81="","",VLOOKUP(B81, 'Anagrafica Prodotti'!A:F, 1))</f>
        <v/>
      </c>
      <c r="G81" s="3" t="str">
        <f>IF(C81="Carico",VLOOKUP(B81, 'Anagrafica Prodotti'!A:F, 4),"")</f>
        <v/>
      </c>
      <c r="H81" s="3" t="str">
        <f t="shared" si="1"/>
        <v/>
      </c>
    </row>
    <row r="82" spans="6:8" x14ac:dyDescent="0.3">
      <c r="F82" t="str">
        <f>IF(B82="","",VLOOKUP(B82, 'Anagrafica Prodotti'!A:F, 1))</f>
        <v/>
      </c>
      <c r="G82" s="3" t="str">
        <f>IF(C82="Carico",VLOOKUP(B82, 'Anagrafica Prodotti'!A:F, 4),"")</f>
        <v/>
      </c>
      <c r="H82" s="3" t="str">
        <f t="shared" si="1"/>
        <v/>
      </c>
    </row>
    <row r="83" spans="6:8" x14ac:dyDescent="0.3">
      <c r="F83" t="str">
        <f>IF(B83="","",VLOOKUP(B83, 'Anagrafica Prodotti'!A:F, 1))</f>
        <v/>
      </c>
      <c r="G83" s="3" t="str">
        <f>IF(C83="Carico",VLOOKUP(B83, 'Anagrafica Prodotti'!A:F, 4),"")</f>
        <v/>
      </c>
      <c r="H83" s="3" t="str">
        <f t="shared" si="1"/>
        <v/>
      </c>
    </row>
    <row r="84" spans="6:8" x14ac:dyDescent="0.3">
      <c r="F84" t="str">
        <f>IF(B84="","",VLOOKUP(B84, 'Anagrafica Prodotti'!A:F, 1))</f>
        <v/>
      </c>
      <c r="G84" s="3" t="str">
        <f>IF(C84="Carico",VLOOKUP(B84, 'Anagrafica Prodotti'!A:F, 4),"")</f>
        <v/>
      </c>
      <c r="H84" s="3" t="str">
        <f t="shared" si="1"/>
        <v/>
      </c>
    </row>
    <row r="85" spans="6:8" x14ac:dyDescent="0.3">
      <c r="F85" t="str">
        <f>IF(B85="","",VLOOKUP(B85, 'Anagrafica Prodotti'!A:F, 1))</f>
        <v/>
      </c>
      <c r="G85" s="3" t="str">
        <f>IF(C85="Carico",VLOOKUP(B85, 'Anagrafica Prodotti'!A:F, 4),"")</f>
        <v/>
      </c>
      <c r="H85" s="3" t="str">
        <f t="shared" si="1"/>
        <v/>
      </c>
    </row>
    <row r="86" spans="6:8" x14ac:dyDescent="0.3">
      <c r="F86" t="str">
        <f>IF(B86="","",VLOOKUP(B86, 'Anagrafica Prodotti'!A:F, 1))</f>
        <v/>
      </c>
      <c r="G86" s="3" t="str">
        <f>IF(C86="Carico",VLOOKUP(B86, 'Anagrafica Prodotti'!A:F, 4),"")</f>
        <v/>
      </c>
      <c r="H86" s="3" t="str">
        <f t="shared" si="1"/>
        <v/>
      </c>
    </row>
    <row r="87" spans="6:8" x14ac:dyDescent="0.3">
      <c r="F87" t="str">
        <f>IF(B87="","",VLOOKUP(B87, 'Anagrafica Prodotti'!A:F, 1))</f>
        <v/>
      </c>
      <c r="G87" s="3" t="str">
        <f>IF(C87="Carico",VLOOKUP(B87, 'Anagrafica Prodotti'!A:F, 4),"")</f>
        <v/>
      </c>
      <c r="H87" s="3" t="str">
        <f t="shared" si="1"/>
        <v/>
      </c>
    </row>
    <row r="88" spans="6:8" x14ac:dyDescent="0.3">
      <c r="F88" t="str">
        <f>IF(B88="","",VLOOKUP(B88, 'Anagrafica Prodotti'!A:F, 1))</f>
        <v/>
      </c>
      <c r="G88" s="3" t="str">
        <f>IF(C88="Carico",VLOOKUP(B88, 'Anagrafica Prodotti'!A:F, 4),"")</f>
        <v/>
      </c>
      <c r="H88" s="3" t="str">
        <f t="shared" si="1"/>
        <v/>
      </c>
    </row>
    <row r="89" spans="6:8" x14ac:dyDescent="0.3">
      <c r="F89" t="str">
        <f>IF(B89="","",VLOOKUP(B89, 'Anagrafica Prodotti'!A:F, 1))</f>
        <v/>
      </c>
      <c r="G89" s="3" t="str">
        <f>IF(C89="Carico",VLOOKUP(B89, 'Anagrafica Prodotti'!A:F, 4),"")</f>
        <v/>
      </c>
      <c r="H89" s="3" t="str">
        <f t="shared" si="1"/>
        <v/>
      </c>
    </row>
    <row r="90" spans="6:8" x14ac:dyDescent="0.3">
      <c r="F90" t="str">
        <f>IF(B90="","",VLOOKUP(B90, 'Anagrafica Prodotti'!A:F, 1))</f>
        <v/>
      </c>
      <c r="G90" s="3" t="str">
        <f>IF(C90="Carico",VLOOKUP(B90, 'Anagrafica Prodotti'!A:F, 4),"")</f>
        <v/>
      </c>
      <c r="H90" s="3" t="str">
        <f t="shared" si="1"/>
        <v/>
      </c>
    </row>
    <row r="91" spans="6:8" x14ac:dyDescent="0.3">
      <c r="F91" t="str">
        <f>IF(B91="","",VLOOKUP(B91, 'Anagrafica Prodotti'!A:F, 1))</f>
        <v/>
      </c>
      <c r="G91" s="3" t="str">
        <f>IF(C91="Carico",VLOOKUP(B91, 'Anagrafica Prodotti'!A:F, 4),"")</f>
        <v/>
      </c>
      <c r="H91" s="3" t="str">
        <f t="shared" si="1"/>
        <v/>
      </c>
    </row>
    <row r="92" spans="6:8" x14ac:dyDescent="0.3">
      <c r="F92" t="str">
        <f>IF(B92="","",VLOOKUP(B92, 'Anagrafica Prodotti'!A:F, 1))</f>
        <v/>
      </c>
      <c r="G92" s="3" t="str">
        <f>IF(C92="Carico",VLOOKUP(B92, 'Anagrafica Prodotti'!A:F, 4),"")</f>
        <v/>
      </c>
      <c r="H92" s="3" t="str">
        <f t="shared" si="1"/>
        <v/>
      </c>
    </row>
    <row r="93" spans="6:8" x14ac:dyDescent="0.3">
      <c r="F93" t="str">
        <f>IF(B93="","",VLOOKUP(B93, 'Anagrafica Prodotti'!A:F, 1))</f>
        <v/>
      </c>
      <c r="G93" s="3" t="str">
        <f>IF(C93="Carico",VLOOKUP(B93, 'Anagrafica Prodotti'!A:F, 4),"")</f>
        <v/>
      </c>
      <c r="H93" s="3" t="str">
        <f t="shared" si="1"/>
        <v/>
      </c>
    </row>
    <row r="94" spans="6:8" x14ac:dyDescent="0.3">
      <c r="F94" t="str">
        <f>IF(B94="","",VLOOKUP(B94, 'Anagrafica Prodotti'!A:F, 1))</f>
        <v/>
      </c>
      <c r="G94" s="3" t="str">
        <f>IF(C94="Carico",VLOOKUP(B94, 'Anagrafica Prodotti'!A:F, 4),"")</f>
        <v/>
      </c>
      <c r="H94" s="3" t="str">
        <f t="shared" si="1"/>
        <v/>
      </c>
    </row>
    <row r="95" spans="6:8" x14ac:dyDescent="0.3">
      <c r="F95" t="str">
        <f>IF(B95="","",VLOOKUP(B95, 'Anagrafica Prodotti'!A:F, 1))</f>
        <v/>
      </c>
      <c r="G95" s="3" t="str">
        <f>IF(C95="Carico",VLOOKUP(B95, 'Anagrafica Prodotti'!A:F, 4),"")</f>
        <v/>
      </c>
      <c r="H95" s="3" t="str">
        <f t="shared" si="1"/>
        <v/>
      </c>
    </row>
    <row r="96" spans="6:8" x14ac:dyDescent="0.3">
      <c r="F96" t="str">
        <f>IF(B96="","",VLOOKUP(B96, 'Anagrafica Prodotti'!A:F, 1))</f>
        <v/>
      </c>
      <c r="G96" s="3" t="str">
        <f>IF(C96="Carico",VLOOKUP(B96, 'Anagrafica Prodotti'!A:F, 4),"")</f>
        <v/>
      </c>
      <c r="H96" s="3" t="str">
        <f t="shared" si="1"/>
        <v/>
      </c>
    </row>
    <row r="97" spans="6:8" x14ac:dyDescent="0.3">
      <c r="F97" t="str">
        <f>IF(B97="","",VLOOKUP(B97, 'Anagrafica Prodotti'!A:F, 1))</f>
        <v/>
      </c>
      <c r="G97" s="3" t="str">
        <f>IF(C97="Carico",VLOOKUP(B97, 'Anagrafica Prodotti'!A:F, 4),"")</f>
        <v/>
      </c>
      <c r="H97" s="3" t="str">
        <f t="shared" si="1"/>
        <v/>
      </c>
    </row>
    <row r="98" spans="6:8" x14ac:dyDescent="0.3">
      <c r="F98" t="str">
        <f>IF(B98="","",VLOOKUP(B98, 'Anagrafica Prodotti'!A:F, 1))</f>
        <v/>
      </c>
      <c r="G98" s="3" t="str">
        <f>IF(C98="Carico",VLOOKUP(B98, 'Anagrafica Prodotti'!A:F, 4),"")</f>
        <v/>
      </c>
      <c r="H98" s="3" t="str">
        <f t="shared" si="1"/>
        <v/>
      </c>
    </row>
    <row r="99" spans="6:8" x14ac:dyDescent="0.3">
      <c r="F99" t="str">
        <f>IF(B99="","",VLOOKUP(B99, 'Anagrafica Prodotti'!A:F, 1))</f>
        <v/>
      </c>
      <c r="G99" s="3" t="str">
        <f>IF(C99="Carico",VLOOKUP(B99, 'Anagrafica Prodotti'!A:F, 4),"")</f>
        <v/>
      </c>
      <c r="H99" s="3" t="str">
        <f t="shared" si="1"/>
        <v/>
      </c>
    </row>
    <row r="100" spans="6:8" x14ac:dyDescent="0.3">
      <c r="F100" t="str">
        <f>IF(B100="","",VLOOKUP(B100, 'Anagrafica Prodotti'!A:F, 1))</f>
        <v/>
      </c>
      <c r="G100" s="3" t="str">
        <f>IF(C100="Carico",VLOOKUP(B100, 'Anagrafica Prodotti'!A:F, 4),"")</f>
        <v/>
      </c>
      <c r="H100" s="3" t="str">
        <f t="shared" si="1"/>
        <v/>
      </c>
    </row>
    <row r="101" spans="6:8" x14ac:dyDescent="0.3">
      <c r="F101" t="str">
        <f>IF(B101="","",VLOOKUP(B101, 'Anagrafica Prodotti'!A:F, 1))</f>
        <v/>
      </c>
      <c r="G101" s="3" t="str">
        <f>IF(C101="Carico",VLOOKUP(B101, 'Anagrafica Prodotti'!A:F, 4),"")</f>
        <v/>
      </c>
      <c r="H101" s="3" t="str">
        <f t="shared" si="1"/>
        <v/>
      </c>
    </row>
    <row r="102" spans="6:8" x14ac:dyDescent="0.3">
      <c r="F102" t="str">
        <f>IF(B102="","",VLOOKUP(B102, 'Anagrafica Prodotti'!A:F, 1))</f>
        <v/>
      </c>
      <c r="G102" s="3" t="str">
        <f>IF(C102="Carico",VLOOKUP(B102, 'Anagrafica Prodotti'!A:F, 4),"")</f>
        <v/>
      </c>
      <c r="H102" s="3" t="str">
        <f t="shared" si="1"/>
        <v/>
      </c>
    </row>
    <row r="103" spans="6:8" x14ac:dyDescent="0.3">
      <c r="F103" t="str">
        <f>IF(B103="","",VLOOKUP(B103, 'Anagrafica Prodotti'!A:F, 1))</f>
        <v/>
      </c>
      <c r="G103" s="3" t="str">
        <f>IF(C103="Carico",VLOOKUP(B103, 'Anagrafica Prodotti'!A:F, 4),"")</f>
        <v/>
      </c>
      <c r="H103" s="3" t="str">
        <f t="shared" si="1"/>
        <v/>
      </c>
    </row>
    <row r="104" spans="6:8" x14ac:dyDescent="0.3">
      <c r="F104" t="str">
        <f>IF(B104="","",VLOOKUP(B104, 'Anagrafica Prodotti'!A:F, 1))</f>
        <v/>
      </c>
      <c r="G104" s="3" t="str">
        <f>IF(C104="Carico",VLOOKUP(B104, 'Anagrafica Prodotti'!A:F, 4),"")</f>
        <v/>
      </c>
      <c r="H104" s="3" t="str">
        <f t="shared" si="1"/>
        <v/>
      </c>
    </row>
    <row r="105" spans="6:8" x14ac:dyDescent="0.3">
      <c r="F105" t="str">
        <f>IF(B105="","",VLOOKUP(B105, 'Anagrafica Prodotti'!A:F, 1))</f>
        <v/>
      </c>
      <c r="G105" s="3" t="str">
        <f>IF(C105="Carico",VLOOKUP(B105, 'Anagrafica Prodotti'!A:F, 4),"")</f>
        <v/>
      </c>
      <c r="H105" s="3" t="str">
        <f t="shared" si="1"/>
        <v/>
      </c>
    </row>
    <row r="106" spans="6:8" x14ac:dyDescent="0.3">
      <c r="F106" t="str">
        <f>IF(B106="","",VLOOKUP(B106, 'Anagrafica Prodotti'!A:F, 1))</f>
        <v/>
      </c>
      <c r="G106" s="3" t="str">
        <f>IF(C106="Carico",VLOOKUP(B106, 'Anagrafica Prodotti'!A:F, 4),"")</f>
        <v/>
      </c>
      <c r="H106" s="3" t="str">
        <f t="shared" si="1"/>
        <v/>
      </c>
    </row>
    <row r="107" spans="6:8" x14ac:dyDescent="0.3">
      <c r="F107" t="str">
        <f>IF(B107="","",VLOOKUP(B107, 'Anagrafica Prodotti'!A:F, 1))</f>
        <v/>
      </c>
      <c r="G107" s="3" t="str">
        <f>IF(C107="Carico",VLOOKUP(B107, 'Anagrafica Prodotti'!A:F, 4),"")</f>
        <v/>
      </c>
      <c r="H107" s="3" t="str">
        <f t="shared" si="1"/>
        <v/>
      </c>
    </row>
    <row r="108" spans="6:8" x14ac:dyDescent="0.3">
      <c r="F108" t="str">
        <f>IF(B108="","",VLOOKUP(B108, 'Anagrafica Prodotti'!A:F, 1))</f>
        <v/>
      </c>
      <c r="G108" s="3" t="str">
        <f>IF(C108="Carico",VLOOKUP(B108, 'Anagrafica Prodotti'!A:F, 4),"")</f>
        <v/>
      </c>
      <c r="H108" s="3" t="str">
        <f t="shared" si="1"/>
        <v/>
      </c>
    </row>
    <row r="109" spans="6:8" x14ac:dyDescent="0.3">
      <c r="F109" t="str">
        <f>IF(B109="","",VLOOKUP(B109, 'Anagrafica Prodotti'!A:F, 1))</f>
        <v/>
      </c>
      <c r="G109" s="3" t="str">
        <f>IF(C109="Carico",VLOOKUP(B109, 'Anagrafica Prodotti'!A:F, 4),"")</f>
        <v/>
      </c>
      <c r="H109" s="3" t="str">
        <f t="shared" si="1"/>
        <v/>
      </c>
    </row>
    <row r="110" spans="6:8" x14ac:dyDescent="0.3">
      <c r="F110" t="str">
        <f>IF(B110="","",VLOOKUP(B110, 'Anagrafica Prodotti'!A:F, 1))</f>
        <v/>
      </c>
      <c r="G110" s="3" t="str">
        <f>IF(C110="Carico",VLOOKUP(B110, 'Anagrafica Prodotti'!A:F, 4),"")</f>
        <v/>
      </c>
      <c r="H110" s="3" t="str">
        <f t="shared" si="1"/>
        <v/>
      </c>
    </row>
    <row r="111" spans="6:8" x14ac:dyDescent="0.3">
      <c r="F111" t="str">
        <f>IF(B111="","",VLOOKUP(B111, 'Anagrafica Prodotti'!A:F, 1))</f>
        <v/>
      </c>
      <c r="G111" s="3" t="str">
        <f>IF(C111="Carico",VLOOKUP(B111, 'Anagrafica Prodotti'!A:F, 4),"")</f>
        <v/>
      </c>
      <c r="H111" s="3" t="str">
        <f t="shared" si="1"/>
        <v/>
      </c>
    </row>
    <row r="112" spans="6:8" x14ac:dyDescent="0.3">
      <c r="F112" t="str">
        <f>IF(B112="","",VLOOKUP(B112, 'Anagrafica Prodotti'!A:F, 1))</f>
        <v/>
      </c>
      <c r="G112" s="3" t="str">
        <f>IF(C112="Carico",VLOOKUP(B112, 'Anagrafica Prodotti'!A:F, 4),"")</f>
        <v/>
      </c>
      <c r="H112" s="3" t="str">
        <f t="shared" si="1"/>
        <v/>
      </c>
    </row>
    <row r="113" spans="6:8" x14ac:dyDescent="0.3">
      <c r="F113" t="str">
        <f>IF(B113="","",VLOOKUP(B113, 'Anagrafica Prodotti'!A:F, 1))</f>
        <v/>
      </c>
      <c r="G113" s="3" t="str">
        <f>IF(C113="Carico",VLOOKUP(B113, 'Anagrafica Prodotti'!A:F, 4),"")</f>
        <v/>
      </c>
      <c r="H113" s="3" t="str">
        <f t="shared" si="1"/>
        <v/>
      </c>
    </row>
    <row r="114" spans="6:8" x14ac:dyDescent="0.3">
      <c r="F114" t="str">
        <f>IF(B114="","",VLOOKUP(B114, 'Anagrafica Prodotti'!A:F, 1))</f>
        <v/>
      </c>
      <c r="G114" s="3" t="str">
        <f>IF(C114="Carico",VLOOKUP(B114, 'Anagrafica Prodotti'!A:F, 4),"")</f>
        <v/>
      </c>
      <c r="H114" s="3" t="str">
        <f t="shared" si="1"/>
        <v/>
      </c>
    </row>
    <row r="115" spans="6:8" x14ac:dyDescent="0.3">
      <c r="F115" t="str">
        <f>IF(B115="","",VLOOKUP(B115, 'Anagrafica Prodotti'!A:F, 1))</f>
        <v/>
      </c>
      <c r="G115" s="3" t="str">
        <f>IF(C115="Carico",VLOOKUP(B115, 'Anagrafica Prodotti'!A:F, 4),"")</f>
        <v/>
      </c>
      <c r="H115" s="3" t="str">
        <f t="shared" si="1"/>
        <v/>
      </c>
    </row>
    <row r="116" spans="6:8" x14ac:dyDescent="0.3">
      <c r="F116" t="str">
        <f>IF(B116="","",VLOOKUP(B116, 'Anagrafica Prodotti'!A:F, 1))</f>
        <v/>
      </c>
      <c r="G116" s="3" t="str">
        <f>IF(C116="Carico",VLOOKUP(B116, 'Anagrafica Prodotti'!A:F, 4),"")</f>
        <v/>
      </c>
      <c r="H116" s="3" t="str">
        <f t="shared" si="1"/>
        <v/>
      </c>
    </row>
    <row r="117" spans="6:8" x14ac:dyDescent="0.3">
      <c r="F117" t="str">
        <f>IF(B117="","",VLOOKUP(B117, 'Anagrafica Prodotti'!A:F, 1))</f>
        <v/>
      </c>
      <c r="G117" s="3" t="str">
        <f>IF(C117="Carico",VLOOKUP(B117, 'Anagrafica Prodotti'!A:F, 4),"")</f>
        <v/>
      </c>
      <c r="H117" s="3" t="str">
        <f t="shared" si="1"/>
        <v/>
      </c>
    </row>
    <row r="118" spans="6:8" x14ac:dyDescent="0.3">
      <c r="F118" t="str">
        <f>IF(B118="","",VLOOKUP(B118, 'Anagrafica Prodotti'!A:F, 1))</f>
        <v/>
      </c>
      <c r="G118" s="3" t="str">
        <f>IF(C118="Carico",VLOOKUP(B118, 'Anagrafica Prodotti'!A:F, 4),"")</f>
        <v/>
      </c>
      <c r="H118" s="3" t="str">
        <f t="shared" si="1"/>
        <v/>
      </c>
    </row>
    <row r="119" spans="6:8" x14ac:dyDescent="0.3">
      <c r="F119" t="str">
        <f>IF(B119="","",VLOOKUP(B119, 'Anagrafica Prodotti'!A:F, 1))</f>
        <v/>
      </c>
      <c r="G119" s="3" t="str">
        <f>IF(C119="Carico",VLOOKUP(B119, 'Anagrafica Prodotti'!A:F, 4),"")</f>
        <v/>
      </c>
      <c r="H119" s="3" t="str">
        <f t="shared" si="1"/>
        <v/>
      </c>
    </row>
    <row r="120" spans="6:8" x14ac:dyDescent="0.3">
      <c r="F120" t="str">
        <f>IF(B120="","",VLOOKUP(B120, 'Anagrafica Prodotti'!A:F, 1))</f>
        <v/>
      </c>
      <c r="G120" s="3" t="str">
        <f>IF(C120="Carico",VLOOKUP(B120, 'Anagrafica Prodotti'!A:F, 4),"")</f>
        <v/>
      </c>
      <c r="H120" s="3" t="str">
        <f t="shared" si="1"/>
        <v/>
      </c>
    </row>
    <row r="121" spans="6:8" x14ac:dyDescent="0.3">
      <c r="F121" t="str">
        <f>IF(B121="","",VLOOKUP(B121, 'Anagrafica Prodotti'!A:F, 1))</f>
        <v/>
      </c>
      <c r="G121" s="3" t="str">
        <f>IF(C121="Carico",VLOOKUP(B121, 'Anagrafica Prodotti'!A:F, 4),"")</f>
        <v/>
      </c>
      <c r="H121" s="3" t="str">
        <f t="shared" si="1"/>
        <v/>
      </c>
    </row>
    <row r="122" spans="6:8" x14ac:dyDescent="0.3">
      <c r="F122" t="str">
        <f>IF(B122="","",VLOOKUP(B122, 'Anagrafica Prodotti'!A:F, 1))</f>
        <v/>
      </c>
      <c r="G122" s="3" t="str">
        <f>IF(C122="Carico",VLOOKUP(B122, 'Anagrafica Prodotti'!A:F, 4),"")</f>
        <v/>
      </c>
      <c r="H122" s="3" t="str">
        <f t="shared" si="1"/>
        <v/>
      </c>
    </row>
    <row r="123" spans="6:8" x14ac:dyDescent="0.3">
      <c r="F123" t="str">
        <f>IF(B123="","",VLOOKUP(B123, 'Anagrafica Prodotti'!A:F, 1))</f>
        <v/>
      </c>
      <c r="G123" s="3" t="str">
        <f>IF(C123="Carico",VLOOKUP(B123, 'Anagrafica Prodotti'!A:F, 4),"")</f>
        <v/>
      </c>
      <c r="H123" s="3" t="str">
        <f t="shared" si="1"/>
        <v/>
      </c>
    </row>
    <row r="124" spans="6:8" x14ac:dyDescent="0.3">
      <c r="F124" t="str">
        <f>IF(B124="","",VLOOKUP(B124, 'Anagrafica Prodotti'!A:F, 1))</f>
        <v/>
      </c>
      <c r="G124" s="3" t="str">
        <f>IF(C124="Carico",VLOOKUP(B124, 'Anagrafica Prodotti'!A:F, 4),"")</f>
        <v/>
      </c>
      <c r="H124" s="3" t="str">
        <f t="shared" si="1"/>
        <v/>
      </c>
    </row>
    <row r="125" spans="6:8" x14ac:dyDescent="0.3">
      <c r="F125" t="str">
        <f>IF(B125="","",VLOOKUP(B125, 'Anagrafica Prodotti'!A:F, 1))</f>
        <v/>
      </c>
      <c r="G125" s="3" t="str">
        <f>IF(C125="Carico",VLOOKUP(B125, 'Anagrafica Prodotti'!A:F, 4),"")</f>
        <v/>
      </c>
      <c r="H125" s="3" t="str">
        <f t="shared" si="1"/>
        <v/>
      </c>
    </row>
    <row r="126" spans="6:8" x14ac:dyDescent="0.3">
      <c r="F126" t="str">
        <f>IF(B126="","",VLOOKUP(B126, 'Anagrafica Prodotti'!A:F, 1))</f>
        <v/>
      </c>
      <c r="G126" s="3" t="str">
        <f>IF(C126="Carico",VLOOKUP(B126, 'Anagrafica Prodotti'!A:F, 4),"")</f>
        <v/>
      </c>
      <c r="H126" s="3" t="str">
        <f t="shared" si="1"/>
        <v/>
      </c>
    </row>
    <row r="127" spans="6:8" x14ac:dyDescent="0.3">
      <c r="F127" t="str">
        <f>IF(B127="","",VLOOKUP(B127, 'Anagrafica Prodotti'!A:F, 1))</f>
        <v/>
      </c>
      <c r="G127" s="3" t="str">
        <f>IF(C127="Carico",VLOOKUP(B127, 'Anagrafica Prodotti'!A:F, 4),"")</f>
        <v/>
      </c>
      <c r="H127" s="3" t="str">
        <f t="shared" si="1"/>
        <v/>
      </c>
    </row>
    <row r="128" spans="6:8" x14ac:dyDescent="0.3">
      <c r="F128" t="str">
        <f>IF(B128="","",VLOOKUP(B128, 'Anagrafica Prodotti'!A:F, 1))</f>
        <v/>
      </c>
      <c r="G128" s="3" t="str">
        <f>IF(C128="Carico",VLOOKUP(B128, 'Anagrafica Prodotti'!A:F, 4),"")</f>
        <v/>
      </c>
      <c r="H128" s="3" t="str">
        <f t="shared" si="1"/>
        <v/>
      </c>
    </row>
    <row r="129" spans="6:8" x14ac:dyDescent="0.3">
      <c r="F129" t="str">
        <f>IF(B129="","",VLOOKUP(B129, 'Anagrafica Prodotti'!A:F, 1))</f>
        <v/>
      </c>
      <c r="G129" s="3" t="str">
        <f>IF(C129="Carico",VLOOKUP(B129, 'Anagrafica Prodotti'!A:F, 4),"")</f>
        <v/>
      </c>
      <c r="H129" s="3" t="str">
        <f t="shared" si="1"/>
        <v/>
      </c>
    </row>
    <row r="130" spans="6:8" x14ac:dyDescent="0.3">
      <c r="F130" t="str">
        <f>IF(B130="","",VLOOKUP(B130, 'Anagrafica Prodotti'!A:F, 1))</f>
        <v/>
      </c>
      <c r="G130" s="3" t="str">
        <f>IF(C130="Carico",VLOOKUP(B130, 'Anagrafica Prodotti'!A:F, 4),"")</f>
        <v/>
      </c>
      <c r="H130" s="3" t="str">
        <f t="shared" ref="H130:H193" si="2">IF(OR(G130="",D130=""),"",IF(C130="Carico",G130*D130,""))</f>
        <v/>
      </c>
    </row>
    <row r="131" spans="6:8" x14ac:dyDescent="0.3">
      <c r="F131" t="str">
        <f>IF(B131="","",VLOOKUP(B131, 'Anagrafica Prodotti'!A:F, 1))</f>
        <v/>
      </c>
      <c r="G131" s="3" t="str">
        <f>IF(C131="Carico",VLOOKUP(B131, 'Anagrafica Prodotti'!A:F, 4),"")</f>
        <v/>
      </c>
      <c r="H131" s="3" t="str">
        <f t="shared" si="2"/>
        <v/>
      </c>
    </row>
    <row r="132" spans="6:8" x14ac:dyDescent="0.3">
      <c r="F132" t="str">
        <f>IF(B132="","",VLOOKUP(B132, 'Anagrafica Prodotti'!A:F, 1))</f>
        <v/>
      </c>
      <c r="G132" s="3" t="str">
        <f>IF(C132="Carico",VLOOKUP(B132, 'Anagrafica Prodotti'!A:F, 4),"")</f>
        <v/>
      </c>
      <c r="H132" s="3" t="str">
        <f t="shared" si="2"/>
        <v/>
      </c>
    </row>
    <row r="133" spans="6:8" x14ac:dyDescent="0.3">
      <c r="F133" t="str">
        <f>IF(B133="","",VLOOKUP(B133, 'Anagrafica Prodotti'!A:F, 1))</f>
        <v/>
      </c>
      <c r="G133" s="3" t="str">
        <f>IF(C133="Carico",VLOOKUP(B133, 'Anagrafica Prodotti'!A:F, 4),"")</f>
        <v/>
      </c>
      <c r="H133" s="3" t="str">
        <f t="shared" si="2"/>
        <v/>
      </c>
    </row>
    <row r="134" spans="6:8" x14ac:dyDescent="0.3">
      <c r="F134" t="str">
        <f>IF(B134="","",VLOOKUP(B134, 'Anagrafica Prodotti'!A:F, 1))</f>
        <v/>
      </c>
      <c r="G134" s="3" t="str">
        <f>IF(C134="Carico",VLOOKUP(B134, 'Anagrafica Prodotti'!A:F, 4),"")</f>
        <v/>
      </c>
      <c r="H134" s="3" t="str">
        <f t="shared" si="2"/>
        <v/>
      </c>
    </row>
    <row r="135" spans="6:8" x14ac:dyDescent="0.3">
      <c r="F135" t="str">
        <f>IF(B135="","",VLOOKUP(B135, 'Anagrafica Prodotti'!A:F, 1))</f>
        <v/>
      </c>
      <c r="G135" s="3" t="str">
        <f>IF(C135="Carico",VLOOKUP(B135, 'Anagrafica Prodotti'!A:F, 4),"")</f>
        <v/>
      </c>
      <c r="H135" s="3" t="str">
        <f t="shared" si="2"/>
        <v/>
      </c>
    </row>
    <row r="136" spans="6:8" x14ac:dyDescent="0.3">
      <c r="F136" t="str">
        <f>IF(B136="","",VLOOKUP(B136, 'Anagrafica Prodotti'!A:F, 1))</f>
        <v/>
      </c>
      <c r="G136" s="3" t="str">
        <f>IF(C136="Carico",VLOOKUP(B136, 'Anagrafica Prodotti'!A:F, 4),"")</f>
        <v/>
      </c>
      <c r="H136" s="3" t="str">
        <f t="shared" si="2"/>
        <v/>
      </c>
    </row>
    <row r="137" spans="6:8" x14ac:dyDescent="0.3">
      <c r="F137" t="str">
        <f>IF(B137="","",VLOOKUP(B137, 'Anagrafica Prodotti'!A:F, 1))</f>
        <v/>
      </c>
      <c r="G137" s="3" t="str">
        <f>IF(C137="Carico",VLOOKUP(B137, 'Anagrafica Prodotti'!A:F, 4),"")</f>
        <v/>
      </c>
      <c r="H137" s="3" t="str">
        <f t="shared" si="2"/>
        <v/>
      </c>
    </row>
    <row r="138" spans="6:8" x14ac:dyDescent="0.3">
      <c r="F138" t="str">
        <f>IF(B138="","",VLOOKUP(B138, 'Anagrafica Prodotti'!A:F, 1))</f>
        <v/>
      </c>
      <c r="G138" s="3" t="str">
        <f>IF(C138="Carico",VLOOKUP(B138, 'Anagrafica Prodotti'!A:F, 4),"")</f>
        <v/>
      </c>
      <c r="H138" s="3" t="str">
        <f t="shared" si="2"/>
        <v/>
      </c>
    </row>
    <row r="139" spans="6:8" x14ac:dyDescent="0.3">
      <c r="F139" t="str">
        <f>IF(B139="","",VLOOKUP(B139, 'Anagrafica Prodotti'!A:F, 1))</f>
        <v/>
      </c>
      <c r="G139" s="3" t="str">
        <f>IF(C139="Carico",VLOOKUP(B139, 'Anagrafica Prodotti'!A:F, 4),"")</f>
        <v/>
      </c>
      <c r="H139" s="3" t="str">
        <f t="shared" si="2"/>
        <v/>
      </c>
    </row>
    <row r="140" spans="6:8" x14ac:dyDescent="0.3">
      <c r="F140" t="str">
        <f>IF(B140="","",VLOOKUP(B140, 'Anagrafica Prodotti'!A:F, 1))</f>
        <v/>
      </c>
      <c r="G140" s="3" t="str">
        <f>IF(C140="Carico",VLOOKUP(B140, 'Anagrafica Prodotti'!A:F, 4),"")</f>
        <v/>
      </c>
      <c r="H140" s="3" t="str">
        <f t="shared" si="2"/>
        <v/>
      </c>
    </row>
    <row r="141" spans="6:8" x14ac:dyDescent="0.3">
      <c r="F141" t="str">
        <f>IF(B141="","",VLOOKUP(B141, 'Anagrafica Prodotti'!A:F, 1))</f>
        <v/>
      </c>
      <c r="G141" s="3" t="str">
        <f>IF(C141="Carico",VLOOKUP(B141, 'Anagrafica Prodotti'!A:F, 4),"")</f>
        <v/>
      </c>
      <c r="H141" s="3" t="str">
        <f t="shared" si="2"/>
        <v/>
      </c>
    </row>
    <row r="142" spans="6:8" x14ac:dyDescent="0.3">
      <c r="F142" t="str">
        <f>IF(B142="","",VLOOKUP(B142, 'Anagrafica Prodotti'!A:F, 1))</f>
        <v/>
      </c>
      <c r="G142" s="3" t="str">
        <f>IF(C142="Carico",VLOOKUP(B142, 'Anagrafica Prodotti'!A:F, 4),"")</f>
        <v/>
      </c>
      <c r="H142" s="3" t="str">
        <f t="shared" si="2"/>
        <v/>
      </c>
    </row>
    <row r="143" spans="6:8" x14ac:dyDescent="0.3">
      <c r="F143" t="str">
        <f>IF(B143="","",VLOOKUP(B143, 'Anagrafica Prodotti'!A:F, 1))</f>
        <v/>
      </c>
      <c r="G143" s="3" t="str">
        <f>IF(C143="Carico",VLOOKUP(B143, 'Anagrafica Prodotti'!A:F, 4),"")</f>
        <v/>
      </c>
      <c r="H143" s="3" t="str">
        <f t="shared" si="2"/>
        <v/>
      </c>
    </row>
    <row r="144" spans="6:8" x14ac:dyDescent="0.3">
      <c r="F144" t="str">
        <f>IF(B144="","",VLOOKUP(B144, 'Anagrafica Prodotti'!A:F, 1))</f>
        <v/>
      </c>
      <c r="G144" s="3" t="str">
        <f>IF(C144="Carico",VLOOKUP(B144, 'Anagrafica Prodotti'!A:F, 4),"")</f>
        <v/>
      </c>
      <c r="H144" s="3" t="str">
        <f t="shared" si="2"/>
        <v/>
      </c>
    </row>
    <row r="145" spans="6:8" x14ac:dyDescent="0.3">
      <c r="F145" t="str">
        <f>IF(B145="","",VLOOKUP(B145, 'Anagrafica Prodotti'!A:F, 1))</f>
        <v/>
      </c>
      <c r="G145" s="3" t="str">
        <f>IF(C145="Carico",VLOOKUP(B145, 'Anagrafica Prodotti'!A:F, 4),"")</f>
        <v/>
      </c>
      <c r="H145" s="3" t="str">
        <f t="shared" si="2"/>
        <v/>
      </c>
    </row>
    <row r="146" spans="6:8" x14ac:dyDescent="0.3">
      <c r="F146" t="str">
        <f>IF(B146="","",VLOOKUP(B146, 'Anagrafica Prodotti'!A:F, 1))</f>
        <v/>
      </c>
      <c r="G146" s="3" t="str">
        <f>IF(C146="Carico",VLOOKUP(B146, 'Anagrafica Prodotti'!A:F, 4),"")</f>
        <v/>
      </c>
      <c r="H146" s="3" t="str">
        <f t="shared" si="2"/>
        <v/>
      </c>
    </row>
    <row r="147" spans="6:8" x14ac:dyDescent="0.3">
      <c r="F147" t="str">
        <f>IF(B147="","",VLOOKUP(B147, 'Anagrafica Prodotti'!A:F, 1))</f>
        <v/>
      </c>
      <c r="G147" s="3" t="str">
        <f>IF(C147="Carico",VLOOKUP(B147, 'Anagrafica Prodotti'!A:F, 4),"")</f>
        <v/>
      </c>
      <c r="H147" s="3" t="str">
        <f t="shared" si="2"/>
        <v/>
      </c>
    </row>
    <row r="148" spans="6:8" x14ac:dyDescent="0.3">
      <c r="F148" t="str">
        <f>IF(B148="","",VLOOKUP(B148, 'Anagrafica Prodotti'!A:F, 1))</f>
        <v/>
      </c>
      <c r="G148" s="3" t="str">
        <f>IF(C148="Carico",VLOOKUP(B148, 'Anagrafica Prodotti'!A:F, 4),"")</f>
        <v/>
      </c>
      <c r="H148" s="3" t="str">
        <f t="shared" si="2"/>
        <v/>
      </c>
    </row>
    <row r="149" spans="6:8" x14ac:dyDescent="0.3">
      <c r="F149" t="str">
        <f>IF(B149="","",VLOOKUP(B149, 'Anagrafica Prodotti'!A:F, 1))</f>
        <v/>
      </c>
      <c r="G149" s="3" t="str">
        <f>IF(C149="Carico",VLOOKUP(B149, 'Anagrafica Prodotti'!A:F, 4),"")</f>
        <v/>
      </c>
      <c r="H149" s="3" t="str">
        <f t="shared" si="2"/>
        <v/>
      </c>
    </row>
    <row r="150" spans="6:8" x14ac:dyDescent="0.3">
      <c r="F150" t="str">
        <f>IF(B150="","",VLOOKUP(B150, 'Anagrafica Prodotti'!A:F, 1))</f>
        <v/>
      </c>
      <c r="G150" s="3" t="str">
        <f>IF(C150="Carico",VLOOKUP(B150, 'Anagrafica Prodotti'!A:F, 4),"")</f>
        <v/>
      </c>
      <c r="H150" s="3" t="str">
        <f t="shared" si="2"/>
        <v/>
      </c>
    </row>
    <row r="151" spans="6:8" x14ac:dyDescent="0.3">
      <c r="F151" t="str">
        <f>IF(B151="","",VLOOKUP(B151, 'Anagrafica Prodotti'!A:F, 1))</f>
        <v/>
      </c>
      <c r="G151" s="3" t="str">
        <f>IF(C151="Carico",VLOOKUP(B151, 'Anagrafica Prodotti'!A:F, 4),"")</f>
        <v/>
      </c>
      <c r="H151" s="3" t="str">
        <f t="shared" si="2"/>
        <v/>
      </c>
    </row>
    <row r="152" spans="6:8" x14ac:dyDescent="0.3">
      <c r="F152" t="str">
        <f>IF(B152="","",VLOOKUP(B152, 'Anagrafica Prodotti'!A:F, 1))</f>
        <v/>
      </c>
      <c r="G152" s="3" t="str">
        <f>IF(C152="Carico",VLOOKUP(B152, 'Anagrafica Prodotti'!A:F, 4),"")</f>
        <v/>
      </c>
      <c r="H152" s="3" t="str">
        <f t="shared" si="2"/>
        <v/>
      </c>
    </row>
    <row r="153" spans="6:8" x14ac:dyDescent="0.3">
      <c r="F153" t="str">
        <f>IF(B153="","",VLOOKUP(B153, 'Anagrafica Prodotti'!A:F, 1))</f>
        <v/>
      </c>
      <c r="G153" s="3" t="str">
        <f>IF(C153="Carico",VLOOKUP(B153, 'Anagrafica Prodotti'!A:F, 4),"")</f>
        <v/>
      </c>
      <c r="H153" s="3" t="str">
        <f t="shared" si="2"/>
        <v/>
      </c>
    </row>
    <row r="154" spans="6:8" x14ac:dyDescent="0.3">
      <c r="F154" t="str">
        <f>IF(B154="","",VLOOKUP(B154, 'Anagrafica Prodotti'!A:F, 1))</f>
        <v/>
      </c>
      <c r="G154" s="3" t="str">
        <f>IF(C154="Carico",VLOOKUP(B154, 'Anagrafica Prodotti'!A:F, 4),"")</f>
        <v/>
      </c>
      <c r="H154" s="3" t="str">
        <f t="shared" si="2"/>
        <v/>
      </c>
    </row>
    <row r="155" spans="6:8" x14ac:dyDescent="0.3">
      <c r="F155" t="str">
        <f>IF(B155="","",VLOOKUP(B155, 'Anagrafica Prodotti'!A:F, 1))</f>
        <v/>
      </c>
      <c r="G155" s="3" t="str">
        <f>IF(C155="Carico",VLOOKUP(B155, 'Anagrafica Prodotti'!A:F, 4),"")</f>
        <v/>
      </c>
      <c r="H155" s="3" t="str">
        <f t="shared" si="2"/>
        <v/>
      </c>
    </row>
    <row r="156" spans="6:8" x14ac:dyDescent="0.3">
      <c r="F156" t="str">
        <f>IF(B156="","",VLOOKUP(B156, 'Anagrafica Prodotti'!A:F, 1))</f>
        <v/>
      </c>
      <c r="G156" s="3" t="str">
        <f>IF(C156="Carico",VLOOKUP(B156, 'Anagrafica Prodotti'!A:F, 4),"")</f>
        <v/>
      </c>
      <c r="H156" s="3" t="str">
        <f t="shared" si="2"/>
        <v/>
      </c>
    </row>
    <row r="157" spans="6:8" x14ac:dyDescent="0.3">
      <c r="F157" t="str">
        <f>IF(B157="","",VLOOKUP(B157, 'Anagrafica Prodotti'!A:F, 1))</f>
        <v/>
      </c>
      <c r="G157" s="3" t="str">
        <f>IF(C157="Carico",VLOOKUP(B157, 'Anagrafica Prodotti'!A:F, 4),"")</f>
        <v/>
      </c>
      <c r="H157" s="3" t="str">
        <f t="shared" si="2"/>
        <v/>
      </c>
    </row>
    <row r="158" spans="6:8" x14ac:dyDescent="0.3">
      <c r="F158" t="str">
        <f>IF(B158="","",VLOOKUP(B158, 'Anagrafica Prodotti'!A:F, 1))</f>
        <v/>
      </c>
      <c r="G158" s="3" t="str">
        <f>IF(C158="Carico",VLOOKUP(B158, 'Anagrafica Prodotti'!A:F, 4),"")</f>
        <v/>
      </c>
      <c r="H158" s="3" t="str">
        <f t="shared" si="2"/>
        <v/>
      </c>
    </row>
    <row r="159" spans="6:8" x14ac:dyDescent="0.3">
      <c r="F159" t="str">
        <f>IF(B159="","",VLOOKUP(B159, 'Anagrafica Prodotti'!A:F, 1))</f>
        <v/>
      </c>
      <c r="G159" s="3" t="str">
        <f>IF(C159="Carico",VLOOKUP(B159, 'Anagrafica Prodotti'!A:F, 4),"")</f>
        <v/>
      </c>
      <c r="H159" s="3" t="str">
        <f t="shared" si="2"/>
        <v/>
      </c>
    </row>
    <row r="160" spans="6:8" x14ac:dyDescent="0.3">
      <c r="F160" t="str">
        <f>IF(B160="","",VLOOKUP(B160, 'Anagrafica Prodotti'!A:F, 1))</f>
        <v/>
      </c>
      <c r="G160" s="3" t="str">
        <f>IF(C160="Carico",VLOOKUP(B160, 'Anagrafica Prodotti'!A:F, 4),"")</f>
        <v/>
      </c>
      <c r="H160" s="3" t="str">
        <f t="shared" si="2"/>
        <v/>
      </c>
    </row>
    <row r="161" spans="6:8" x14ac:dyDescent="0.3">
      <c r="F161" t="str">
        <f>IF(B161="","",VLOOKUP(B161, 'Anagrafica Prodotti'!A:F, 1))</f>
        <v/>
      </c>
      <c r="G161" s="3" t="str">
        <f>IF(C161="Carico",VLOOKUP(B161, 'Anagrafica Prodotti'!A:F, 4),"")</f>
        <v/>
      </c>
      <c r="H161" s="3" t="str">
        <f t="shared" si="2"/>
        <v/>
      </c>
    </row>
    <row r="162" spans="6:8" x14ac:dyDescent="0.3">
      <c r="F162" t="str">
        <f>IF(B162="","",VLOOKUP(B162, 'Anagrafica Prodotti'!A:F, 1))</f>
        <v/>
      </c>
      <c r="G162" s="3" t="str">
        <f>IF(C162="Carico",VLOOKUP(B162, 'Anagrafica Prodotti'!A:F, 4),"")</f>
        <v/>
      </c>
      <c r="H162" s="3" t="str">
        <f t="shared" si="2"/>
        <v/>
      </c>
    </row>
    <row r="163" spans="6:8" x14ac:dyDescent="0.3">
      <c r="F163" t="str">
        <f>IF(B163="","",VLOOKUP(B163, 'Anagrafica Prodotti'!A:F, 1))</f>
        <v/>
      </c>
      <c r="G163" s="3" t="str">
        <f>IF(C163="Carico",VLOOKUP(B163, 'Anagrafica Prodotti'!A:F, 4),"")</f>
        <v/>
      </c>
      <c r="H163" s="3" t="str">
        <f t="shared" si="2"/>
        <v/>
      </c>
    </row>
    <row r="164" spans="6:8" x14ac:dyDescent="0.3">
      <c r="F164" t="str">
        <f>IF(B164="","",VLOOKUP(B164, 'Anagrafica Prodotti'!A:F, 1))</f>
        <v/>
      </c>
      <c r="G164" s="3" t="str">
        <f>IF(C164="Carico",VLOOKUP(B164, 'Anagrafica Prodotti'!A:F, 4),"")</f>
        <v/>
      </c>
      <c r="H164" s="3" t="str">
        <f t="shared" si="2"/>
        <v/>
      </c>
    </row>
    <row r="165" spans="6:8" x14ac:dyDescent="0.3">
      <c r="F165" t="str">
        <f>IF(B165="","",VLOOKUP(B165, 'Anagrafica Prodotti'!A:F, 1))</f>
        <v/>
      </c>
      <c r="G165" s="3" t="str">
        <f>IF(C165="Carico",VLOOKUP(B165, 'Anagrafica Prodotti'!A:F, 4),"")</f>
        <v/>
      </c>
      <c r="H165" s="3" t="str">
        <f t="shared" si="2"/>
        <v/>
      </c>
    </row>
    <row r="166" spans="6:8" x14ac:dyDescent="0.3">
      <c r="F166" t="str">
        <f>IF(B166="","",VLOOKUP(B166, 'Anagrafica Prodotti'!A:F, 1))</f>
        <v/>
      </c>
      <c r="G166" s="3" t="str">
        <f>IF(C166="Carico",VLOOKUP(B166, 'Anagrafica Prodotti'!A:F, 4),"")</f>
        <v/>
      </c>
      <c r="H166" s="3" t="str">
        <f t="shared" si="2"/>
        <v/>
      </c>
    </row>
    <row r="167" spans="6:8" x14ac:dyDescent="0.3">
      <c r="F167" t="str">
        <f>IF(B167="","",VLOOKUP(B167, 'Anagrafica Prodotti'!A:F, 1))</f>
        <v/>
      </c>
      <c r="G167" s="3" t="str">
        <f>IF(C167="Carico",VLOOKUP(B167, 'Anagrafica Prodotti'!A:F, 4),"")</f>
        <v/>
      </c>
      <c r="H167" s="3" t="str">
        <f t="shared" si="2"/>
        <v/>
      </c>
    </row>
    <row r="168" spans="6:8" x14ac:dyDescent="0.3">
      <c r="F168" t="str">
        <f>IF(B168="","",VLOOKUP(B168, 'Anagrafica Prodotti'!A:F, 1))</f>
        <v/>
      </c>
      <c r="G168" s="3" t="str">
        <f>IF(C168="Carico",VLOOKUP(B168, 'Anagrafica Prodotti'!A:F, 4),"")</f>
        <v/>
      </c>
      <c r="H168" s="3" t="str">
        <f t="shared" si="2"/>
        <v/>
      </c>
    </row>
    <row r="169" spans="6:8" x14ac:dyDescent="0.3">
      <c r="F169" t="str">
        <f>IF(B169="","",VLOOKUP(B169, 'Anagrafica Prodotti'!A:F, 1))</f>
        <v/>
      </c>
      <c r="G169" s="3" t="str">
        <f>IF(C169="Carico",VLOOKUP(B169, 'Anagrafica Prodotti'!A:F, 4),"")</f>
        <v/>
      </c>
      <c r="H169" s="3" t="str">
        <f t="shared" si="2"/>
        <v/>
      </c>
    </row>
    <row r="170" spans="6:8" x14ac:dyDescent="0.3">
      <c r="F170" t="str">
        <f>IF(B170="","",VLOOKUP(B170, 'Anagrafica Prodotti'!A:F, 1))</f>
        <v/>
      </c>
      <c r="G170" s="3" t="str">
        <f>IF(C170="Carico",VLOOKUP(B170, 'Anagrafica Prodotti'!A:F, 4),"")</f>
        <v/>
      </c>
      <c r="H170" s="3" t="str">
        <f t="shared" si="2"/>
        <v/>
      </c>
    </row>
    <row r="171" spans="6:8" x14ac:dyDescent="0.3">
      <c r="F171" t="str">
        <f>IF(B171="","",VLOOKUP(B171, 'Anagrafica Prodotti'!A:F, 1))</f>
        <v/>
      </c>
      <c r="G171" s="3" t="str">
        <f>IF(C171="Carico",VLOOKUP(B171, 'Anagrafica Prodotti'!A:F, 4),"")</f>
        <v/>
      </c>
      <c r="H171" s="3" t="str">
        <f t="shared" si="2"/>
        <v/>
      </c>
    </row>
    <row r="172" spans="6:8" x14ac:dyDescent="0.3">
      <c r="F172" t="str">
        <f>IF(B172="","",VLOOKUP(B172, 'Anagrafica Prodotti'!A:F, 1))</f>
        <v/>
      </c>
      <c r="G172" s="3" t="str">
        <f>IF(C172="Carico",VLOOKUP(B172, 'Anagrafica Prodotti'!A:F, 4),"")</f>
        <v/>
      </c>
      <c r="H172" s="3" t="str">
        <f t="shared" si="2"/>
        <v/>
      </c>
    </row>
    <row r="173" spans="6:8" x14ac:dyDescent="0.3">
      <c r="F173" t="str">
        <f>IF(B173="","",VLOOKUP(B173, 'Anagrafica Prodotti'!A:F, 1))</f>
        <v/>
      </c>
      <c r="G173" s="3" t="str">
        <f>IF(C173="Carico",VLOOKUP(B173, 'Anagrafica Prodotti'!A:F, 4),"")</f>
        <v/>
      </c>
      <c r="H173" s="3" t="str">
        <f t="shared" si="2"/>
        <v/>
      </c>
    </row>
    <row r="174" spans="6:8" x14ac:dyDescent="0.3">
      <c r="F174" t="str">
        <f>IF(B174="","",VLOOKUP(B174, 'Anagrafica Prodotti'!A:F, 1))</f>
        <v/>
      </c>
      <c r="G174" s="3" t="str">
        <f>IF(C174="Carico",VLOOKUP(B174, 'Anagrafica Prodotti'!A:F, 4),"")</f>
        <v/>
      </c>
      <c r="H174" s="3" t="str">
        <f t="shared" si="2"/>
        <v/>
      </c>
    </row>
    <row r="175" spans="6:8" x14ac:dyDescent="0.3">
      <c r="F175" t="str">
        <f>IF(B175="","",VLOOKUP(B175, 'Anagrafica Prodotti'!A:F, 1))</f>
        <v/>
      </c>
      <c r="G175" s="3" t="str">
        <f>IF(C175="Carico",VLOOKUP(B175, 'Anagrafica Prodotti'!A:F, 4),"")</f>
        <v/>
      </c>
      <c r="H175" s="3" t="str">
        <f t="shared" si="2"/>
        <v/>
      </c>
    </row>
    <row r="176" spans="6:8" x14ac:dyDescent="0.3">
      <c r="F176" t="str">
        <f>IF(B176="","",VLOOKUP(B176, 'Anagrafica Prodotti'!A:F, 1))</f>
        <v/>
      </c>
      <c r="G176" s="3" t="str">
        <f>IF(C176="Carico",VLOOKUP(B176, 'Anagrafica Prodotti'!A:F, 4),"")</f>
        <v/>
      </c>
      <c r="H176" s="3" t="str">
        <f t="shared" si="2"/>
        <v/>
      </c>
    </row>
    <row r="177" spans="6:8" x14ac:dyDescent="0.3">
      <c r="F177" t="str">
        <f>IF(B177="","",VLOOKUP(B177, 'Anagrafica Prodotti'!A:F, 1))</f>
        <v/>
      </c>
      <c r="G177" s="3" t="str">
        <f>IF(C177="Carico",VLOOKUP(B177, 'Anagrafica Prodotti'!A:F, 4),"")</f>
        <v/>
      </c>
      <c r="H177" s="3" t="str">
        <f t="shared" si="2"/>
        <v/>
      </c>
    </row>
    <row r="178" spans="6:8" x14ac:dyDescent="0.3">
      <c r="F178" t="str">
        <f>IF(B178="","",VLOOKUP(B178, 'Anagrafica Prodotti'!A:F, 1))</f>
        <v/>
      </c>
      <c r="G178" s="3" t="str">
        <f>IF(C178="Carico",VLOOKUP(B178, 'Anagrafica Prodotti'!A:F, 4),"")</f>
        <v/>
      </c>
      <c r="H178" s="3" t="str">
        <f t="shared" si="2"/>
        <v/>
      </c>
    </row>
    <row r="179" spans="6:8" x14ac:dyDescent="0.3">
      <c r="F179" t="str">
        <f>IF(B179="","",VLOOKUP(B179, 'Anagrafica Prodotti'!A:F, 1))</f>
        <v/>
      </c>
      <c r="G179" s="3" t="str">
        <f>IF(C179="Carico",VLOOKUP(B179, 'Anagrafica Prodotti'!A:F, 4),"")</f>
        <v/>
      </c>
      <c r="H179" s="3" t="str">
        <f t="shared" si="2"/>
        <v/>
      </c>
    </row>
    <row r="180" spans="6:8" x14ac:dyDescent="0.3">
      <c r="F180" t="str">
        <f>IF(B180="","",VLOOKUP(B180, 'Anagrafica Prodotti'!A:F, 1))</f>
        <v/>
      </c>
      <c r="G180" s="3" t="str">
        <f>IF(C180="Carico",VLOOKUP(B180, 'Anagrafica Prodotti'!A:F, 4),"")</f>
        <v/>
      </c>
      <c r="H180" s="3" t="str">
        <f t="shared" si="2"/>
        <v/>
      </c>
    </row>
    <row r="181" spans="6:8" x14ac:dyDescent="0.3">
      <c r="F181" t="str">
        <f>IF(B181="","",VLOOKUP(B181, 'Anagrafica Prodotti'!A:F, 1))</f>
        <v/>
      </c>
      <c r="G181" s="3" t="str">
        <f>IF(C181="Carico",VLOOKUP(B181, 'Anagrafica Prodotti'!A:F, 4),"")</f>
        <v/>
      </c>
      <c r="H181" s="3" t="str">
        <f t="shared" si="2"/>
        <v/>
      </c>
    </row>
    <row r="182" spans="6:8" x14ac:dyDescent="0.3">
      <c r="F182" t="str">
        <f>IF(B182="","",VLOOKUP(B182, 'Anagrafica Prodotti'!A:F, 1))</f>
        <v/>
      </c>
      <c r="G182" s="3" t="str">
        <f>IF(C182="Carico",VLOOKUP(B182, 'Anagrafica Prodotti'!A:F, 4),"")</f>
        <v/>
      </c>
      <c r="H182" s="3" t="str">
        <f t="shared" si="2"/>
        <v/>
      </c>
    </row>
    <row r="183" spans="6:8" x14ac:dyDescent="0.3">
      <c r="F183" t="str">
        <f>IF(B183="","",VLOOKUP(B183, 'Anagrafica Prodotti'!A:F, 1))</f>
        <v/>
      </c>
      <c r="G183" s="3" t="str">
        <f>IF(C183="Carico",VLOOKUP(B183, 'Anagrafica Prodotti'!A:F, 4),"")</f>
        <v/>
      </c>
      <c r="H183" s="3" t="str">
        <f t="shared" si="2"/>
        <v/>
      </c>
    </row>
    <row r="184" spans="6:8" x14ac:dyDescent="0.3">
      <c r="F184" t="str">
        <f>IF(B184="","",VLOOKUP(B184, 'Anagrafica Prodotti'!A:F, 1))</f>
        <v/>
      </c>
      <c r="G184" s="3" t="str">
        <f>IF(C184="Carico",VLOOKUP(B184, 'Anagrafica Prodotti'!A:F, 4),"")</f>
        <v/>
      </c>
      <c r="H184" s="3" t="str">
        <f t="shared" si="2"/>
        <v/>
      </c>
    </row>
    <row r="185" spans="6:8" x14ac:dyDescent="0.3">
      <c r="F185" t="str">
        <f>IF(B185="","",VLOOKUP(B185, 'Anagrafica Prodotti'!A:F, 1))</f>
        <v/>
      </c>
      <c r="G185" s="3" t="str">
        <f>IF(C185="Carico",VLOOKUP(B185, 'Anagrafica Prodotti'!A:F, 4),"")</f>
        <v/>
      </c>
      <c r="H185" s="3" t="str">
        <f t="shared" si="2"/>
        <v/>
      </c>
    </row>
    <row r="186" spans="6:8" x14ac:dyDescent="0.3">
      <c r="F186" t="str">
        <f>IF(B186="","",VLOOKUP(B186, 'Anagrafica Prodotti'!A:F, 1))</f>
        <v/>
      </c>
      <c r="G186" s="3" t="str">
        <f>IF(C186="Carico",VLOOKUP(B186, 'Anagrafica Prodotti'!A:F, 4),"")</f>
        <v/>
      </c>
      <c r="H186" s="3" t="str">
        <f t="shared" si="2"/>
        <v/>
      </c>
    </row>
    <row r="187" spans="6:8" x14ac:dyDescent="0.3">
      <c r="F187" t="str">
        <f>IF(B187="","",VLOOKUP(B187, 'Anagrafica Prodotti'!A:F, 1))</f>
        <v/>
      </c>
      <c r="G187" s="3" t="str">
        <f>IF(C187="Carico",VLOOKUP(B187, 'Anagrafica Prodotti'!A:F, 4),"")</f>
        <v/>
      </c>
      <c r="H187" s="3" t="str">
        <f t="shared" si="2"/>
        <v/>
      </c>
    </row>
    <row r="188" spans="6:8" x14ac:dyDescent="0.3">
      <c r="F188" t="str">
        <f>IF(B188="","",VLOOKUP(B188, 'Anagrafica Prodotti'!A:F, 1))</f>
        <v/>
      </c>
      <c r="G188" s="3" t="str">
        <f>IF(C188="Carico",VLOOKUP(B188, 'Anagrafica Prodotti'!A:F, 4),"")</f>
        <v/>
      </c>
      <c r="H188" s="3" t="str">
        <f t="shared" si="2"/>
        <v/>
      </c>
    </row>
    <row r="189" spans="6:8" x14ac:dyDescent="0.3">
      <c r="F189" t="str">
        <f>IF(B189="","",VLOOKUP(B189, 'Anagrafica Prodotti'!A:F, 1))</f>
        <v/>
      </c>
      <c r="G189" s="3" t="str">
        <f>IF(C189="Carico",VLOOKUP(B189, 'Anagrafica Prodotti'!A:F, 4),"")</f>
        <v/>
      </c>
      <c r="H189" s="3" t="str">
        <f t="shared" si="2"/>
        <v/>
      </c>
    </row>
    <row r="190" spans="6:8" x14ac:dyDescent="0.3">
      <c r="F190" t="str">
        <f>IF(B190="","",VLOOKUP(B190, 'Anagrafica Prodotti'!A:F, 1))</f>
        <v/>
      </c>
      <c r="G190" s="3" t="str">
        <f>IF(C190="Carico",VLOOKUP(B190, 'Anagrafica Prodotti'!A:F, 4),"")</f>
        <v/>
      </c>
      <c r="H190" s="3" t="str">
        <f t="shared" si="2"/>
        <v/>
      </c>
    </row>
    <row r="191" spans="6:8" x14ac:dyDescent="0.3">
      <c r="F191" t="str">
        <f>IF(B191="","",VLOOKUP(B191, 'Anagrafica Prodotti'!A:F, 1))</f>
        <v/>
      </c>
      <c r="G191" s="3" t="str">
        <f>IF(C191="Carico",VLOOKUP(B191, 'Anagrafica Prodotti'!A:F, 4),"")</f>
        <v/>
      </c>
      <c r="H191" s="3" t="str">
        <f t="shared" si="2"/>
        <v/>
      </c>
    </row>
    <row r="192" spans="6:8" x14ac:dyDescent="0.3">
      <c r="F192" t="str">
        <f>IF(B192="","",VLOOKUP(B192, 'Anagrafica Prodotti'!A:F, 1))</f>
        <v/>
      </c>
      <c r="G192" s="3" t="str">
        <f>IF(C192="Carico",VLOOKUP(B192, 'Anagrafica Prodotti'!A:F, 4),"")</f>
        <v/>
      </c>
      <c r="H192" s="3" t="str">
        <f t="shared" si="2"/>
        <v/>
      </c>
    </row>
    <row r="193" spans="6:8" x14ac:dyDescent="0.3">
      <c r="F193" t="str">
        <f>IF(B193="","",VLOOKUP(B193, 'Anagrafica Prodotti'!A:F, 1))</f>
        <v/>
      </c>
      <c r="G193" s="3" t="str">
        <f>IF(C193="Carico",VLOOKUP(B193, 'Anagrafica Prodotti'!A:F, 4),"")</f>
        <v/>
      </c>
      <c r="H193" s="3" t="str">
        <f t="shared" si="2"/>
        <v/>
      </c>
    </row>
    <row r="194" spans="6:8" x14ac:dyDescent="0.3">
      <c r="F194" t="str">
        <f>IF(B194="","",VLOOKUP(B194, 'Anagrafica Prodotti'!A:F, 1))</f>
        <v/>
      </c>
      <c r="G194" s="3" t="str">
        <f>IF(C194="Carico",VLOOKUP(B194, 'Anagrafica Prodotti'!A:F, 4),"")</f>
        <v/>
      </c>
      <c r="H194" s="3" t="str">
        <f t="shared" ref="H194:H257" si="3">IF(OR(G194="",D194=""),"",IF(C194="Carico",G194*D194,""))</f>
        <v/>
      </c>
    </row>
    <row r="195" spans="6:8" x14ac:dyDescent="0.3">
      <c r="F195" t="str">
        <f>IF(B195="","",VLOOKUP(B195, 'Anagrafica Prodotti'!A:F, 1))</f>
        <v/>
      </c>
      <c r="G195" s="3" t="str">
        <f>IF(C195="Carico",VLOOKUP(B195, 'Anagrafica Prodotti'!A:F, 4),"")</f>
        <v/>
      </c>
      <c r="H195" s="3" t="str">
        <f t="shared" si="3"/>
        <v/>
      </c>
    </row>
    <row r="196" spans="6:8" x14ac:dyDescent="0.3">
      <c r="F196" t="str">
        <f>IF(B196="","",VLOOKUP(B196, 'Anagrafica Prodotti'!A:F, 1))</f>
        <v/>
      </c>
      <c r="G196" s="3" t="str">
        <f>IF(C196="Carico",VLOOKUP(B196, 'Anagrafica Prodotti'!A:F, 4),"")</f>
        <v/>
      </c>
      <c r="H196" s="3" t="str">
        <f t="shared" si="3"/>
        <v/>
      </c>
    </row>
    <row r="197" spans="6:8" x14ac:dyDescent="0.3">
      <c r="F197" t="str">
        <f>IF(B197="","",VLOOKUP(B197, 'Anagrafica Prodotti'!A:F, 1))</f>
        <v/>
      </c>
      <c r="G197" s="3" t="str">
        <f>IF(C197="Carico",VLOOKUP(B197, 'Anagrafica Prodotti'!A:F, 4),"")</f>
        <v/>
      </c>
      <c r="H197" s="3" t="str">
        <f t="shared" si="3"/>
        <v/>
      </c>
    </row>
    <row r="198" spans="6:8" x14ac:dyDescent="0.3">
      <c r="F198" t="str">
        <f>IF(B198="","",VLOOKUP(B198, 'Anagrafica Prodotti'!A:F, 1))</f>
        <v/>
      </c>
      <c r="G198" s="3" t="str">
        <f>IF(C198="Carico",VLOOKUP(B198, 'Anagrafica Prodotti'!A:F, 4),"")</f>
        <v/>
      </c>
      <c r="H198" s="3" t="str">
        <f t="shared" si="3"/>
        <v/>
      </c>
    </row>
    <row r="199" spans="6:8" x14ac:dyDescent="0.3">
      <c r="F199" t="str">
        <f>IF(B199="","",VLOOKUP(B199, 'Anagrafica Prodotti'!A:F, 1))</f>
        <v/>
      </c>
      <c r="G199" s="3" t="str">
        <f>IF(C199="Carico",VLOOKUP(B199, 'Anagrafica Prodotti'!A:F, 4),"")</f>
        <v/>
      </c>
      <c r="H199" s="3" t="str">
        <f t="shared" si="3"/>
        <v/>
      </c>
    </row>
    <row r="200" spans="6:8" x14ac:dyDescent="0.3">
      <c r="F200" t="str">
        <f>IF(B200="","",VLOOKUP(B200, 'Anagrafica Prodotti'!A:F, 1))</f>
        <v/>
      </c>
      <c r="G200" s="3" t="str">
        <f>IF(C200="Carico",VLOOKUP(B200, 'Anagrafica Prodotti'!A:F, 4),"")</f>
        <v/>
      </c>
      <c r="H200" s="3" t="str">
        <f t="shared" si="3"/>
        <v/>
      </c>
    </row>
    <row r="201" spans="6:8" x14ac:dyDescent="0.3">
      <c r="F201" t="str">
        <f>IF(B201="","",VLOOKUP(B201, 'Anagrafica Prodotti'!A:F, 1))</f>
        <v/>
      </c>
      <c r="G201" s="3" t="str">
        <f>IF(C201="Carico",VLOOKUP(B201, 'Anagrafica Prodotti'!A:F, 4),"")</f>
        <v/>
      </c>
      <c r="H201" s="3" t="str">
        <f t="shared" si="3"/>
        <v/>
      </c>
    </row>
    <row r="202" spans="6:8" x14ac:dyDescent="0.3">
      <c r="F202" t="str">
        <f>IF(B202="","",VLOOKUP(B202, 'Anagrafica Prodotti'!A:F, 1))</f>
        <v/>
      </c>
      <c r="G202" s="3" t="str">
        <f>IF(C202="Carico",VLOOKUP(B202, 'Anagrafica Prodotti'!A:F, 4),"")</f>
        <v/>
      </c>
      <c r="H202" s="3" t="str">
        <f t="shared" si="3"/>
        <v/>
      </c>
    </row>
    <row r="203" spans="6:8" x14ac:dyDescent="0.3">
      <c r="F203" t="str">
        <f>IF(B203="","",VLOOKUP(B203, 'Anagrafica Prodotti'!A:F, 1))</f>
        <v/>
      </c>
      <c r="G203" s="3" t="str">
        <f>IF(C203="Carico",VLOOKUP(B203, 'Anagrafica Prodotti'!A:F, 4),"")</f>
        <v/>
      </c>
      <c r="H203" s="3" t="str">
        <f t="shared" si="3"/>
        <v/>
      </c>
    </row>
    <row r="204" spans="6:8" x14ac:dyDescent="0.3">
      <c r="F204" t="str">
        <f>IF(B204="","",VLOOKUP(B204, 'Anagrafica Prodotti'!A:F, 1))</f>
        <v/>
      </c>
      <c r="G204" s="3" t="str">
        <f>IF(C204="Carico",VLOOKUP(B204, 'Anagrafica Prodotti'!A:F, 4),"")</f>
        <v/>
      </c>
      <c r="H204" s="3" t="str">
        <f t="shared" si="3"/>
        <v/>
      </c>
    </row>
    <row r="205" spans="6:8" x14ac:dyDescent="0.3">
      <c r="F205" t="str">
        <f>IF(B205="","",VLOOKUP(B205, 'Anagrafica Prodotti'!A:F, 1))</f>
        <v/>
      </c>
      <c r="G205" s="3" t="str">
        <f>IF(C205="Carico",VLOOKUP(B205, 'Anagrafica Prodotti'!A:F, 4),"")</f>
        <v/>
      </c>
      <c r="H205" s="3" t="str">
        <f t="shared" si="3"/>
        <v/>
      </c>
    </row>
    <row r="206" spans="6:8" x14ac:dyDescent="0.3">
      <c r="F206" t="str">
        <f>IF(B206="","",VLOOKUP(B206, 'Anagrafica Prodotti'!A:F, 1))</f>
        <v/>
      </c>
      <c r="G206" s="3" t="str">
        <f>IF(C206="Carico",VLOOKUP(B206, 'Anagrafica Prodotti'!A:F, 4),"")</f>
        <v/>
      </c>
      <c r="H206" s="3" t="str">
        <f t="shared" si="3"/>
        <v/>
      </c>
    </row>
    <row r="207" spans="6:8" x14ac:dyDescent="0.3">
      <c r="F207" t="str">
        <f>IF(B207="","",VLOOKUP(B207, 'Anagrafica Prodotti'!A:F, 1))</f>
        <v/>
      </c>
      <c r="G207" s="3" t="str">
        <f>IF(C207="Carico",VLOOKUP(B207, 'Anagrafica Prodotti'!A:F, 4),"")</f>
        <v/>
      </c>
      <c r="H207" s="3" t="str">
        <f t="shared" si="3"/>
        <v/>
      </c>
    </row>
    <row r="208" spans="6:8" x14ac:dyDescent="0.3">
      <c r="F208" t="str">
        <f>IF(B208="","",VLOOKUP(B208, 'Anagrafica Prodotti'!A:F, 1))</f>
        <v/>
      </c>
      <c r="G208" s="3" t="str">
        <f>IF(C208="Carico",VLOOKUP(B208, 'Anagrafica Prodotti'!A:F, 4),"")</f>
        <v/>
      </c>
      <c r="H208" s="3" t="str">
        <f t="shared" si="3"/>
        <v/>
      </c>
    </row>
    <row r="209" spans="6:8" x14ac:dyDescent="0.3">
      <c r="F209" t="str">
        <f>IF(B209="","",VLOOKUP(B209, 'Anagrafica Prodotti'!A:F, 1))</f>
        <v/>
      </c>
      <c r="G209" s="3" t="str">
        <f>IF(C209="Carico",VLOOKUP(B209, 'Anagrafica Prodotti'!A:F, 4),"")</f>
        <v/>
      </c>
      <c r="H209" s="3" t="str">
        <f t="shared" si="3"/>
        <v/>
      </c>
    </row>
    <row r="210" spans="6:8" x14ac:dyDescent="0.3">
      <c r="F210" t="str">
        <f>IF(B210="","",VLOOKUP(B210, 'Anagrafica Prodotti'!A:F, 1))</f>
        <v/>
      </c>
      <c r="G210" s="3" t="str">
        <f>IF(C210="Carico",VLOOKUP(B210, 'Anagrafica Prodotti'!A:F, 4),"")</f>
        <v/>
      </c>
      <c r="H210" s="3" t="str">
        <f t="shared" si="3"/>
        <v/>
      </c>
    </row>
    <row r="211" spans="6:8" x14ac:dyDescent="0.3">
      <c r="F211" t="str">
        <f>IF(B211="","",VLOOKUP(B211, 'Anagrafica Prodotti'!A:F, 1))</f>
        <v/>
      </c>
      <c r="G211" s="3" t="str">
        <f>IF(C211="Carico",VLOOKUP(B211, 'Anagrafica Prodotti'!A:F, 4),"")</f>
        <v/>
      </c>
      <c r="H211" s="3" t="str">
        <f t="shared" si="3"/>
        <v/>
      </c>
    </row>
    <row r="212" spans="6:8" x14ac:dyDescent="0.3">
      <c r="F212" t="str">
        <f>IF(B212="","",VLOOKUP(B212, 'Anagrafica Prodotti'!A:F, 1))</f>
        <v/>
      </c>
      <c r="G212" s="3" t="str">
        <f>IF(C212="Carico",VLOOKUP(B212, 'Anagrafica Prodotti'!A:F, 4),"")</f>
        <v/>
      </c>
      <c r="H212" s="3" t="str">
        <f t="shared" si="3"/>
        <v/>
      </c>
    </row>
    <row r="213" spans="6:8" x14ac:dyDescent="0.3">
      <c r="F213" t="str">
        <f>IF(B213="","",VLOOKUP(B213, 'Anagrafica Prodotti'!A:F, 1))</f>
        <v/>
      </c>
      <c r="G213" s="3" t="str">
        <f>IF(C213="Carico",VLOOKUP(B213, 'Anagrafica Prodotti'!A:F, 4),"")</f>
        <v/>
      </c>
      <c r="H213" s="3" t="str">
        <f t="shared" si="3"/>
        <v/>
      </c>
    </row>
    <row r="214" spans="6:8" x14ac:dyDescent="0.3">
      <c r="F214" t="str">
        <f>IF(B214="","",VLOOKUP(B214, 'Anagrafica Prodotti'!A:F, 1))</f>
        <v/>
      </c>
      <c r="G214" s="3" t="str">
        <f>IF(C214="Carico",VLOOKUP(B214, 'Anagrafica Prodotti'!A:F, 4),"")</f>
        <v/>
      </c>
      <c r="H214" s="3" t="str">
        <f t="shared" si="3"/>
        <v/>
      </c>
    </row>
    <row r="215" spans="6:8" x14ac:dyDescent="0.3">
      <c r="F215" t="str">
        <f>IF(B215="","",VLOOKUP(B215, 'Anagrafica Prodotti'!A:F, 1))</f>
        <v/>
      </c>
      <c r="G215" s="3" t="str">
        <f>IF(C215="Carico",VLOOKUP(B215, 'Anagrafica Prodotti'!A:F, 4),"")</f>
        <v/>
      </c>
      <c r="H215" s="3" t="str">
        <f t="shared" si="3"/>
        <v/>
      </c>
    </row>
    <row r="216" spans="6:8" x14ac:dyDescent="0.3">
      <c r="F216" t="str">
        <f>IF(B216="","",VLOOKUP(B216, 'Anagrafica Prodotti'!A:F, 1))</f>
        <v/>
      </c>
      <c r="G216" s="3" t="str">
        <f>IF(C216="Carico",VLOOKUP(B216, 'Anagrafica Prodotti'!A:F, 4),"")</f>
        <v/>
      </c>
      <c r="H216" s="3" t="str">
        <f t="shared" si="3"/>
        <v/>
      </c>
    </row>
    <row r="217" spans="6:8" x14ac:dyDescent="0.3">
      <c r="F217" t="str">
        <f>IF(B217="","",VLOOKUP(B217, 'Anagrafica Prodotti'!A:F, 1))</f>
        <v/>
      </c>
      <c r="G217" s="3" t="str">
        <f>IF(C217="Carico",VLOOKUP(B217, 'Anagrafica Prodotti'!A:F, 4),"")</f>
        <v/>
      </c>
      <c r="H217" s="3" t="str">
        <f t="shared" si="3"/>
        <v/>
      </c>
    </row>
    <row r="218" spans="6:8" x14ac:dyDescent="0.3">
      <c r="F218" t="str">
        <f>IF(B218="","",VLOOKUP(B218, 'Anagrafica Prodotti'!A:F, 1))</f>
        <v/>
      </c>
      <c r="G218" s="3" t="str">
        <f>IF(C218="Carico",VLOOKUP(B218, 'Anagrafica Prodotti'!A:F, 4),"")</f>
        <v/>
      </c>
      <c r="H218" s="3" t="str">
        <f t="shared" si="3"/>
        <v/>
      </c>
    </row>
    <row r="219" spans="6:8" x14ac:dyDescent="0.3">
      <c r="F219" t="str">
        <f>IF(B219="","",VLOOKUP(B219, 'Anagrafica Prodotti'!A:F, 1))</f>
        <v/>
      </c>
      <c r="G219" s="3" t="str">
        <f>IF(C219="Carico",VLOOKUP(B219, 'Anagrafica Prodotti'!A:F, 4),"")</f>
        <v/>
      </c>
      <c r="H219" s="3" t="str">
        <f t="shared" si="3"/>
        <v/>
      </c>
    </row>
    <row r="220" spans="6:8" x14ac:dyDescent="0.3">
      <c r="F220" t="str">
        <f>IF(B220="","",VLOOKUP(B220, 'Anagrafica Prodotti'!A:F, 1))</f>
        <v/>
      </c>
      <c r="G220" s="3" t="str">
        <f>IF(C220="Carico",VLOOKUP(B220, 'Anagrafica Prodotti'!A:F, 4),"")</f>
        <v/>
      </c>
      <c r="H220" s="3" t="str">
        <f t="shared" si="3"/>
        <v/>
      </c>
    </row>
    <row r="221" spans="6:8" x14ac:dyDescent="0.3">
      <c r="F221" t="str">
        <f>IF(B221="","",VLOOKUP(B221, 'Anagrafica Prodotti'!A:F, 1))</f>
        <v/>
      </c>
      <c r="G221" s="3" t="str">
        <f>IF(C221="Carico",VLOOKUP(B221, 'Anagrafica Prodotti'!A:F, 4),"")</f>
        <v/>
      </c>
      <c r="H221" s="3" t="str">
        <f t="shared" si="3"/>
        <v/>
      </c>
    </row>
    <row r="222" spans="6:8" x14ac:dyDescent="0.3">
      <c r="F222" t="str">
        <f>IF(B222="","",VLOOKUP(B222, 'Anagrafica Prodotti'!A:F, 1))</f>
        <v/>
      </c>
      <c r="G222" s="3" t="str">
        <f>IF(C222="Carico",VLOOKUP(B222, 'Anagrafica Prodotti'!A:F, 4),"")</f>
        <v/>
      </c>
      <c r="H222" s="3" t="str">
        <f t="shared" si="3"/>
        <v/>
      </c>
    </row>
    <row r="223" spans="6:8" x14ac:dyDescent="0.3">
      <c r="F223" t="str">
        <f>IF(B223="","",VLOOKUP(B223, 'Anagrafica Prodotti'!A:F, 1))</f>
        <v/>
      </c>
      <c r="G223" s="3" t="str">
        <f>IF(C223="Carico",VLOOKUP(B223, 'Anagrafica Prodotti'!A:F, 4),"")</f>
        <v/>
      </c>
      <c r="H223" s="3" t="str">
        <f t="shared" si="3"/>
        <v/>
      </c>
    </row>
    <row r="224" spans="6:8" x14ac:dyDescent="0.3">
      <c r="F224" t="str">
        <f>IF(B224="","",VLOOKUP(B224, 'Anagrafica Prodotti'!A:F, 1))</f>
        <v/>
      </c>
      <c r="G224" s="3" t="str">
        <f>IF(C224="Carico",VLOOKUP(B224, 'Anagrafica Prodotti'!A:F, 4),"")</f>
        <v/>
      </c>
      <c r="H224" s="3" t="str">
        <f t="shared" si="3"/>
        <v/>
      </c>
    </row>
    <row r="225" spans="6:8" x14ac:dyDescent="0.3">
      <c r="F225" t="str">
        <f>IF(B225="","",VLOOKUP(B225, 'Anagrafica Prodotti'!A:F, 1))</f>
        <v/>
      </c>
      <c r="G225" s="3" t="str">
        <f>IF(C225="Carico",VLOOKUP(B225, 'Anagrafica Prodotti'!A:F, 4),"")</f>
        <v/>
      </c>
      <c r="H225" s="3" t="str">
        <f t="shared" si="3"/>
        <v/>
      </c>
    </row>
    <row r="226" spans="6:8" x14ac:dyDescent="0.3">
      <c r="F226" t="str">
        <f>IF(B226="","",VLOOKUP(B226, 'Anagrafica Prodotti'!A:F, 1))</f>
        <v/>
      </c>
      <c r="G226" s="3" t="str">
        <f>IF(C226="Carico",VLOOKUP(B226, 'Anagrafica Prodotti'!A:F, 4),"")</f>
        <v/>
      </c>
      <c r="H226" s="3" t="str">
        <f t="shared" si="3"/>
        <v/>
      </c>
    </row>
    <row r="227" spans="6:8" x14ac:dyDescent="0.3">
      <c r="F227" t="str">
        <f>IF(B227="","",VLOOKUP(B227, 'Anagrafica Prodotti'!A:F, 1))</f>
        <v/>
      </c>
      <c r="G227" s="3" t="str">
        <f>IF(C227="Carico",VLOOKUP(B227, 'Anagrafica Prodotti'!A:F, 4),"")</f>
        <v/>
      </c>
      <c r="H227" s="3" t="str">
        <f t="shared" si="3"/>
        <v/>
      </c>
    </row>
    <row r="228" spans="6:8" x14ac:dyDescent="0.3">
      <c r="F228" t="str">
        <f>IF(B228="","",VLOOKUP(B228, 'Anagrafica Prodotti'!A:F, 1))</f>
        <v/>
      </c>
      <c r="G228" s="3" t="str">
        <f>IF(C228="Carico",VLOOKUP(B228, 'Anagrafica Prodotti'!A:F, 4),"")</f>
        <v/>
      </c>
      <c r="H228" s="3" t="str">
        <f t="shared" si="3"/>
        <v/>
      </c>
    </row>
    <row r="229" spans="6:8" x14ac:dyDescent="0.3">
      <c r="F229" t="str">
        <f>IF(B229="","",VLOOKUP(B229, 'Anagrafica Prodotti'!A:F, 1))</f>
        <v/>
      </c>
      <c r="G229" s="3" t="str">
        <f>IF(C229="Carico",VLOOKUP(B229, 'Anagrafica Prodotti'!A:F, 4),"")</f>
        <v/>
      </c>
      <c r="H229" s="3" t="str">
        <f t="shared" si="3"/>
        <v/>
      </c>
    </row>
    <row r="230" spans="6:8" x14ac:dyDescent="0.3">
      <c r="F230" t="str">
        <f>IF(B230="","",VLOOKUP(B230, 'Anagrafica Prodotti'!A:F, 1))</f>
        <v/>
      </c>
      <c r="G230" s="3" t="str">
        <f>IF(C230="Carico",VLOOKUP(B230, 'Anagrafica Prodotti'!A:F, 4),"")</f>
        <v/>
      </c>
      <c r="H230" s="3" t="str">
        <f t="shared" si="3"/>
        <v/>
      </c>
    </row>
    <row r="231" spans="6:8" x14ac:dyDescent="0.3">
      <c r="F231" t="str">
        <f>IF(B231="","",VLOOKUP(B231, 'Anagrafica Prodotti'!A:F, 1))</f>
        <v/>
      </c>
      <c r="G231" s="3" t="str">
        <f>IF(C231="Carico",VLOOKUP(B231, 'Anagrafica Prodotti'!A:F, 4),"")</f>
        <v/>
      </c>
      <c r="H231" s="3" t="str">
        <f t="shared" si="3"/>
        <v/>
      </c>
    </row>
    <row r="232" spans="6:8" x14ac:dyDescent="0.3">
      <c r="F232" t="str">
        <f>IF(B232="","",VLOOKUP(B232, 'Anagrafica Prodotti'!A:F, 1))</f>
        <v/>
      </c>
      <c r="G232" s="3" t="str">
        <f>IF(C232="Carico",VLOOKUP(B232, 'Anagrafica Prodotti'!A:F, 4),"")</f>
        <v/>
      </c>
      <c r="H232" s="3" t="str">
        <f t="shared" si="3"/>
        <v/>
      </c>
    </row>
    <row r="233" spans="6:8" x14ac:dyDescent="0.3">
      <c r="F233" t="str">
        <f>IF(B233="","",VLOOKUP(B233, 'Anagrafica Prodotti'!A:F, 1))</f>
        <v/>
      </c>
      <c r="G233" s="3" t="str">
        <f>IF(C233="Carico",VLOOKUP(B233, 'Anagrafica Prodotti'!A:F, 4),"")</f>
        <v/>
      </c>
      <c r="H233" s="3" t="str">
        <f t="shared" si="3"/>
        <v/>
      </c>
    </row>
    <row r="234" spans="6:8" x14ac:dyDescent="0.3">
      <c r="F234" t="str">
        <f>IF(B234="","",VLOOKUP(B234, 'Anagrafica Prodotti'!A:F, 1))</f>
        <v/>
      </c>
      <c r="G234" s="3" t="str">
        <f>IF(C234="Carico",VLOOKUP(B234, 'Anagrafica Prodotti'!A:F, 4),"")</f>
        <v/>
      </c>
      <c r="H234" s="3" t="str">
        <f t="shared" si="3"/>
        <v/>
      </c>
    </row>
    <row r="235" spans="6:8" x14ac:dyDescent="0.3">
      <c r="F235" t="str">
        <f>IF(B235="","",VLOOKUP(B235, 'Anagrafica Prodotti'!A:F, 1))</f>
        <v/>
      </c>
      <c r="G235" s="3" t="str">
        <f>IF(C235="Carico",VLOOKUP(B235, 'Anagrafica Prodotti'!A:F, 4),"")</f>
        <v/>
      </c>
      <c r="H235" s="3" t="str">
        <f t="shared" si="3"/>
        <v/>
      </c>
    </row>
    <row r="236" spans="6:8" x14ac:dyDescent="0.3">
      <c r="F236" t="str">
        <f>IF(B236="","",VLOOKUP(B236, 'Anagrafica Prodotti'!A:F, 1))</f>
        <v/>
      </c>
      <c r="G236" s="3" t="str">
        <f>IF(C236="Carico",VLOOKUP(B236, 'Anagrafica Prodotti'!A:F, 4),"")</f>
        <v/>
      </c>
      <c r="H236" s="3" t="str">
        <f t="shared" si="3"/>
        <v/>
      </c>
    </row>
    <row r="237" spans="6:8" x14ac:dyDescent="0.3">
      <c r="F237" t="str">
        <f>IF(B237="","",VLOOKUP(B237, 'Anagrafica Prodotti'!A:F, 1))</f>
        <v/>
      </c>
      <c r="G237" s="3" t="str">
        <f>IF(C237="Carico",VLOOKUP(B237, 'Anagrafica Prodotti'!A:F, 4),"")</f>
        <v/>
      </c>
      <c r="H237" s="3" t="str">
        <f t="shared" si="3"/>
        <v/>
      </c>
    </row>
    <row r="238" spans="6:8" x14ac:dyDescent="0.3">
      <c r="F238" t="str">
        <f>IF(B238="","",VLOOKUP(B238, 'Anagrafica Prodotti'!A:F, 1))</f>
        <v/>
      </c>
      <c r="G238" s="3" t="str">
        <f>IF(C238="Carico",VLOOKUP(B238, 'Anagrafica Prodotti'!A:F, 4),"")</f>
        <v/>
      </c>
      <c r="H238" s="3" t="str">
        <f t="shared" si="3"/>
        <v/>
      </c>
    </row>
    <row r="239" spans="6:8" x14ac:dyDescent="0.3">
      <c r="F239" t="str">
        <f>IF(B239="","",VLOOKUP(B239, 'Anagrafica Prodotti'!A:F, 1))</f>
        <v/>
      </c>
      <c r="G239" s="3" t="str">
        <f>IF(C239="Carico",VLOOKUP(B239, 'Anagrafica Prodotti'!A:F, 4),"")</f>
        <v/>
      </c>
      <c r="H239" s="3" t="str">
        <f t="shared" si="3"/>
        <v/>
      </c>
    </row>
    <row r="240" spans="6:8" x14ac:dyDescent="0.3">
      <c r="F240" t="str">
        <f>IF(B240="","",VLOOKUP(B240, 'Anagrafica Prodotti'!A:F, 1))</f>
        <v/>
      </c>
      <c r="G240" s="3" t="str">
        <f>IF(C240="Carico",VLOOKUP(B240, 'Anagrafica Prodotti'!A:F, 4),"")</f>
        <v/>
      </c>
      <c r="H240" s="3" t="str">
        <f t="shared" si="3"/>
        <v/>
      </c>
    </row>
    <row r="241" spans="6:8" x14ac:dyDescent="0.3">
      <c r="F241" t="str">
        <f>IF(B241="","",VLOOKUP(B241, 'Anagrafica Prodotti'!A:F, 1))</f>
        <v/>
      </c>
      <c r="G241" s="3" t="str">
        <f>IF(C241="Carico",VLOOKUP(B241, 'Anagrafica Prodotti'!A:F, 4),"")</f>
        <v/>
      </c>
      <c r="H241" s="3" t="str">
        <f t="shared" si="3"/>
        <v/>
      </c>
    </row>
    <row r="242" spans="6:8" x14ac:dyDescent="0.3">
      <c r="F242" t="str">
        <f>IF(B242="","",VLOOKUP(B242, 'Anagrafica Prodotti'!A:F, 1))</f>
        <v/>
      </c>
      <c r="G242" s="3" t="str">
        <f>IF(C242="Carico",VLOOKUP(B242, 'Anagrafica Prodotti'!A:F, 4),"")</f>
        <v/>
      </c>
      <c r="H242" s="3" t="str">
        <f t="shared" si="3"/>
        <v/>
      </c>
    </row>
    <row r="243" spans="6:8" x14ac:dyDescent="0.3">
      <c r="F243" t="str">
        <f>IF(B243="","",VLOOKUP(B243, 'Anagrafica Prodotti'!A:F, 1))</f>
        <v/>
      </c>
      <c r="G243" s="3" t="str">
        <f>IF(C243="Carico",VLOOKUP(B243, 'Anagrafica Prodotti'!A:F, 4),"")</f>
        <v/>
      </c>
      <c r="H243" s="3" t="str">
        <f t="shared" si="3"/>
        <v/>
      </c>
    </row>
    <row r="244" spans="6:8" x14ac:dyDescent="0.3">
      <c r="F244" t="str">
        <f>IF(B244="","",VLOOKUP(B244, 'Anagrafica Prodotti'!A:F, 1))</f>
        <v/>
      </c>
      <c r="G244" s="3" t="str">
        <f>IF(C244="Carico",VLOOKUP(B244, 'Anagrafica Prodotti'!A:F, 4),"")</f>
        <v/>
      </c>
      <c r="H244" s="3" t="str">
        <f t="shared" si="3"/>
        <v/>
      </c>
    </row>
    <row r="245" spans="6:8" x14ac:dyDescent="0.3">
      <c r="F245" t="str">
        <f>IF(B245="","",VLOOKUP(B245, 'Anagrafica Prodotti'!A:F, 1))</f>
        <v/>
      </c>
      <c r="G245" s="3" t="str">
        <f>IF(C245="Carico",VLOOKUP(B245, 'Anagrafica Prodotti'!A:F, 4),"")</f>
        <v/>
      </c>
      <c r="H245" s="3" t="str">
        <f t="shared" si="3"/>
        <v/>
      </c>
    </row>
    <row r="246" spans="6:8" x14ac:dyDescent="0.3">
      <c r="F246" t="str">
        <f>IF(B246="","",VLOOKUP(B246, 'Anagrafica Prodotti'!A:F, 1))</f>
        <v/>
      </c>
      <c r="G246" s="3" t="str">
        <f>IF(C246="Carico",VLOOKUP(B246, 'Anagrafica Prodotti'!A:F, 4),"")</f>
        <v/>
      </c>
      <c r="H246" s="3" t="str">
        <f t="shared" si="3"/>
        <v/>
      </c>
    </row>
    <row r="247" spans="6:8" x14ac:dyDescent="0.3">
      <c r="F247" t="str">
        <f>IF(B247="","",VLOOKUP(B247, 'Anagrafica Prodotti'!A:F, 1))</f>
        <v/>
      </c>
      <c r="G247" s="3" t="str">
        <f>IF(C247="Carico",VLOOKUP(B247, 'Anagrafica Prodotti'!A:F, 4),"")</f>
        <v/>
      </c>
      <c r="H247" s="3" t="str">
        <f t="shared" si="3"/>
        <v/>
      </c>
    </row>
    <row r="248" spans="6:8" x14ac:dyDescent="0.3">
      <c r="F248" t="str">
        <f>IF(B248="","",VLOOKUP(B248, 'Anagrafica Prodotti'!A:F, 1))</f>
        <v/>
      </c>
      <c r="G248" s="3" t="str">
        <f>IF(C248="Carico",VLOOKUP(B248, 'Anagrafica Prodotti'!A:F, 4),"")</f>
        <v/>
      </c>
      <c r="H248" s="3" t="str">
        <f t="shared" si="3"/>
        <v/>
      </c>
    </row>
    <row r="249" spans="6:8" x14ac:dyDescent="0.3">
      <c r="F249" t="str">
        <f>IF(B249="","",VLOOKUP(B249, 'Anagrafica Prodotti'!A:F, 1))</f>
        <v/>
      </c>
      <c r="G249" s="3" t="str">
        <f>IF(C249="Carico",VLOOKUP(B249, 'Anagrafica Prodotti'!A:F, 4),"")</f>
        <v/>
      </c>
      <c r="H249" s="3" t="str">
        <f t="shared" si="3"/>
        <v/>
      </c>
    </row>
    <row r="250" spans="6:8" x14ac:dyDescent="0.3">
      <c r="F250" t="str">
        <f>IF(B250="","",VLOOKUP(B250, 'Anagrafica Prodotti'!A:F, 1))</f>
        <v/>
      </c>
      <c r="G250" s="3" t="str">
        <f>IF(C250="Carico",VLOOKUP(B250, 'Anagrafica Prodotti'!A:F, 4),"")</f>
        <v/>
      </c>
      <c r="H250" s="3" t="str">
        <f t="shared" si="3"/>
        <v/>
      </c>
    </row>
    <row r="251" spans="6:8" x14ac:dyDescent="0.3">
      <c r="F251" t="str">
        <f>IF(B251="","",VLOOKUP(B251, 'Anagrafica Prodotti'!A:F, 1))</f>
        <v/>
      </c>
      <c r="G251" s="3" t="str">
        <f>IF(C251="Carico",VLOOKUP(B251, 'Anagrafica Prodotti'!A:F, 4),"")</f>
        <v/>
      </c>
      <c r="H251" s="3" t="str">
        <f t="shared" si="3"/>
        <v/>
      </c>
    </row>
    <row r="252" spans="6:8" x14ac:dyDescent="0.3">
      <c r="F252" t="str">
        <f>IF(B252="","",VLOOKUP(B252, 'Anagrafica Prodotti'!A:F, 1))</f>
        <v/>
      </c>
      <c r="G252" s="3" t="str">
        <f>IF(C252="Carico",VLOOKUP(B252, 'Anagrafica Prodotti'!A:F, 4),"")</f>
        <v/>
      </c>
      <c r="H252" s="3" t="str">
        <f t="shared" si="3"/>
        <v/>
      </c>
    </row>
    <row r="253" spans="6:8" x14ac:dyDescent="0.3">
      <c r="F253" t="str">
        <f>IF(B253="","",VLOOKUP(B253, 'Anagrafica Prodotti'!A:F, 1))</f>
        <v/>
      </c>
      <c r="G253" s="3" t="str">
        <f>IF(C253="Carico",VLOOKUP(B253, 'Anagrafica Prodotti'!A:F, 4),"")</f>
        <v/>
      </c>
      <c r="H253" s="3" t="str">
        <f t="shared" si="3"/>
        <v/>
      </c>
    </row>
    <row r="254" spans="6:8" x14ac:dyDescent="0.3">
      <c r="F254" t="str">
        <f>IF(B254="","",VLOOKUP(B254, 'Anagrafica Prodotti'!A:F, 1))</f>
        <v/>
      </c>
      <c r="G254" s="3" t="str">
        <f>IF(C254="Carico",VLOOKUP(B254, 'Anagrafica Prodotti'!A:F, 4),"")</f>
        <v/>
      </c>
      <c r="H254" s="3" t="str">
        <f t="shared" si="3"/>
        <v/>
      </c>
    </row>
    <row r="255" spans="6:8" x14ac:dyDescent="0.3">
      <c r="F255" t="str">
        <f>IF(B255="","",VLOOKUP(B255, 'Anagrafica Prodotti'!A:F, 1))</f>
        <v/>
      </c>
      <c r="G255" s="3" t="str">
        <f>IF(C255="Carico",VLOOKUP(B255, 'Anagrafica Prodotti'!A:F, 4),"")</f>
        <v/>
      </c>
      <c r="H255" s="3" t="str">
        <f t="shared" si="3"/>
        <v/>
      </c>
    </row>
    <row r="256" spans="6:8" x14ac:dyDescent="0.3">
      <c r="F256" t="str">
        <f>IF(B256="","",VLOOKUP(B256, 'Anagrafica Prodotti'!A:F, 1))</f>
        <v/>
      </c>
      <c r="G256" s="3" t="str">
        <f>IF(C256="Carico",VLOOKUP(B256, 'Anagrafica Prodotti'!A:F, 4),"")</f>
        <v/>
      </c>
      <c r="H256" s="3" t="str">
        <f t="shared" si="3"/>
        <v/>
      </c>
    </row>
    <row r="257" spans="6:8" x14ac:dyDescent="0.3">
      <c r="F257" t="str">
        <f>IF(B257="","",VLOOKUP(B257, 'Anagrafica Prodotti'!A:F, 1))</f>
        <v/>
      </c>
      <c r="G257" s="3" t="str">
        <f>IF(C257="Carico",VLOOKUP(B257, 'Anagrafica Prodotti'!A:F, 4),"")</f>
        <v/>
      </c>
      <c r="H257" s="3" t="str">
        <f t="shared" si="3"/>
        <v/>
      </c>
    </row>
    <row r="258" spans="6:8" x14ac:dyDescent="0.3">
      <c r="F258" t="str">
        <f>IF(B258="","",VLOOKUP(B258, 'Anagrafica Prodotti'!A:F, 1))</f>
        <v/>
      </c>
      <c r="G258" s="3" t="str">
        <f>IF(C258="Carico",VLOOKUP(B258, 'Anagrafica Prodotti'!A:F, 4),"")</f>
        <v/>
      </c>
      <c r="H258" s="3" t="str">
        <f t="shared" ref="H258:H321" si="4">IF(OR(G258="",D258=""),"",IF(C258="Carico",G258*D258,""))</f>
        <v/>
      </c>
    </row>
    <row r="259" spans="6:8" x14ac:dyDescent="0.3">
      <c r="F259" t="str">
        <f>IF(B259="","",VLOOKUP(B259, 'Anagrafica Prodotti'!A:F, 1))</f>
        <v/>
      </c>
      <c r="G259" s="3" t="str">
        <f>IF(C259="Carico",VLOOKUP(B259, 'Anagrafica Prodotti'!A:F, 4),"")</f>
        <v/>
      </c>
      <c r="H259" s="3" t="str">
        <f t="shared" si="4"/>
        <v/>
      </c>
    </row>
    <row r="260" spans="6:8" x14ac:dyDescent="0.3">
      <c r="F260" t="str">
        <f>IF(B260="","",VLOOKUP(B260, 'Anagrafica Prodotti'!A:F, 1))</f>
        <v/>
      </c>
      <c r="G260" s="3" t="str">
        <f>IF(C260="Carico",VLOOKUP(B260, 'Anagrafica Prodotti'!A:F, 4),"")</f>
        <v/>
      </c>
      <c r="H260" s="3" t="str">
        <f t="shared" si="4"/>
        <v/>
      </c>
    </row>
    <row r="261" spans="6:8" x14ac:dyDescent="0.3">
      <c r="F261" t="str">
        <f>IF(B261="","",VLOOKUP(B261, 'Anagrafica Prodotti'!A:F, 1))</f>
        <v/>
      </c>
      <c r="G261" s="3" t="str">
        <f>IF(C261="Carico",VLOOKUP(B261, 'Anagrafica Prodotti'!A:F, 4),"")</f>
        <v/>
      </c>
      <c r="H261" s="3" t="str">
        <f t="shared" si="4"/>
        <v/>
      </c>
    </row>
    <row r="262" spans="6:8" x14ac:dyDescent="0.3">
      <c r="F262" t="str">
        <f>IF(B262="","",VLOOKUP(B262, 'Anagrafica Prodotti'!A:F, 1))</f>
        <v/>
      </c>
      <c r="G262" s="3" t="str">
        <f>IF(C262="Carico",VLOOKUP(B262, 'Anagrafica Prodotti'!A:F, 4),"")</f>
        <v/>
      </c>
      <c r="H262" s="3" t="str">
        <f t="shared" si="4"/>
        <v/>
      </c>
    </row>
    <row r="263" spans="6:8" x14ac:dyDescent="0.3">
      <c r="F263" t="str">
        <f>IF(B263="","",VLOOKUP(B263, 'Anagrafica Prodotti'!A:F, 1))</f>
        <v/>
      </c>
      <c r="G263" s="3" t="str">
        <f>IF(C263="Carico",VLOOKUP(B263, 'Anagrafica Prodotti'!A:F, 4),"")</f>
        <v/>
      </c>
      <c r="H263" s="3" t="str">
        <f t="shared" si="4"/>
        <v/>
      </c>
    </row>
    <row r="264" spans="6:8" x14ac:dyDescent="0.3">
      <c r="F264" t="str">
        <f>IF(B264="","",VLOOKUP(B264, 'Anagrafica Prodotti'!A:F, 1))</f>
        <v/>
      </c>
      <c r="G264" s="3" t="str">
        <f>IF(C264="Carico",VLOOKUP(B264, 'Anagrafica Prodotti'!A:F, 4),"")</f>
        <v/>
      </c>
      <c r="H264" s="3" t="str">
        <f t="shared" si="4"/>
        <v/>
      </c>
    </row>
    <row r="265" spans="6:8" x14ac:dyDescent="0.3">
      <c r="F265" t="str">
        <f>IF(B265="","",VLOOKUP(B265, 'Anagrafica Prodotti'!A:F, 1))</f>
        <v/>
      </c>
      <c r="G265" s="3" t="str">
        <f>IF(C265="Carico",VLOOKUP(B265, 'Anagrafica Prodotti'!A:F, 4),"")</f>
        <v/>
      </c>
      <c r="H265" s="3" t="str">
        <f t="shared" si="4"/>
        <v/>
      </c>
    </row>
    <row r="266" spans="6:8" x14ac:dyDescent="0.3">
      <c r="F266" t="str">
        <f>IF(B266="","",VLOOKUP(B266, 'Anagrafica Prodotti'!A:F, 1))</f>
        <v/>
      </c>
      <c r="G266" s="3" t="str">
        <f>IF(C266="Carico",VLOOKUP(B266, 'Anagrafica Prodotti'!A:F, 4),"")</f>
        <v/>
      </c>
      <c r="H266" s="3" t="str">
        <f t="shared" si="4"/>
        <v/>
      </c>
    </row>
    <row r="267" spans="6:8" x14ac:dyDescent="0.3">
      <c r="F267" t="str">
        <f>IF(B267="","",VLOOKUP(B267, 'Anagrafica Prodotti'!A:F, 1))</f>
        <v/>
      </c>
      <c r="G267" s="3" t="str">
        <f>IF(C267="Carico",VLOOKUP(B267, 'Anagrafica Prodotti'!A:F, 4),"")</f>
        <v/>
      </c>
      <c r="H267" s="3" t="str">
        <f t="shared" si="4"/>
        <v/>
      </c>
    </row>
    <row r="268" spans="6:8" x14ac:dyDescent="0.3">
      <c r="F268" t="str">
        <f>IF(B268="","",VLOOKUP(B268, 'Anagrafica Prodotti'!A:F, 1))</f>
        <v/>
      </c>
      <c r="G268" s="3" t="str">
        <f>IF(C268="Carico",VLOOKUP(B268, 'Anagrafica Prodotti'!A:F, 4),"")</f>
        <v/>
      </c>
      <c r="H268" s="3" t="str">
        <f t="shared" si="4"/>
        <v/>
      </c>
    </row>
    <row r="269" spans="6:8" x14ac:dyDescent="0.3">
      <c r="F269" t="str">
        <f>IF(B269="","",VLOOKUP(B269, 'Anagrafica Prodotti'!A:F, 1))</f>
        <v/>
      </c>
      <c r="G269" s="3" t="str">
        <f>IF(C269="Carico",VLOOKUP(B269, 'Anagrafica Prodotti'!A:F, 4),"")</f>
        <v/>
      </c>
      <c r="H269" s="3" t="str">
        <f t="shared" si="4"/>
        <v/>
      </c>
    </row>
    <row r="270" spans="6:8" x14ac:dyDescent="0.3">
      <c r="F270" t="str">
        <f>IF(B270="","",VLOOKUP(B270, 'Anagrafica Prodotti'!A:F, 1))</f>
        <v/>
      </c>
      <c r="G270" s="3" t="str">
        <f>IF(C270="Carico",VLOOKUP(B270, 'Anagrafica Prodotti'!A:F, 4),"")</f>
        <v/>
      </c>
      <c r="H270" s="3" t="str">
        <f t="shared" si="4"/>
        <v/>
      </c>
    </row>
    <row r="271" spans="6:8" x14ac:dyDescent="0.3">
      <c r="F271" t="str">
        <f>IF(B271="","",VLOOKUP(B271, 'Anagrafica Prodotti'!A:F, 1))</f>
        <v/>
      </c>
      <c r="G271" s="3" t="str">
        <f>IF(C271="Carico",VLOOKUP(B271, 'Anagrafica Prodotti'!A:F, 4),"")</f>
        <v/>
      </c>
      <c r="H271" s="3" t="str">
        <f t="shared" si="4"/>
        <v/>
      </c>
    </row>
    <row r="272" spans="6:8" x14ac:dyDescent="0.3">
      <c r="F272" t="str">
        <f>IF(B272="","",VLOOKUP(B272, 'Anagrafica Prodotti'!A:F, 1))</f>
        <v/>
      </c>
      <c r="G272" s="3" t="str">
        <f>IF(C272="Carico",VLOOKUP(B272, 'Anagrafica Prodotti'!A:F, 4),"")</f>
        <v/>
      </c>
      <c r="H272" s="3" t="str">
        <f t="shared" si="4"/>
        <v/>
      </c>
    </row>
    <row r="273" spans="6:8" x14ac:dyDescent="0.3">
      <c r="F273" t="str">
        <f>IF(B273="","",VLOOKUP(B273, 'Anagrafica Prodotti'!A:F, 1))</f>
        <v/>
      </c>
      <c r="G273" s="3" t="str">
        <f>IF(C273="Carico",VLOOKUP(B273, 'Anagrafica Prodotti'!A:F, 4),"")</f>
        <v/>
      </c>
      <c r="H273" s="3" t="str">
        <f t="shared" si="4"/>
        <v/>
      </c>
    </row>
    <row r="274" spans="6:8" x14ac:dyDescent="0.3">
      <c r="F274" t="str">
        <f>IF(B274="","",VLOOKUP(B274, 'Anagrafica Prodotti'!A:F, 1))</f>
        <v/>
      </c>
      <c r="G274" s="3" t="str">
        <f>IF(C274="Carico",VLOOKUP(B274, 'Anagrafica Prodotti'!A:F, 4),"")</f>
        <v/>
      </c>
      <c r="H274" s="3" t="str">
        <f t="shared" si="4"/>
        <v/>
      </c>
    </row>
    <row r="275" spans="6:8" x14ac:dyDescent="0.3">
      <c r="F275" t="str">
        <f>IF(B275="","",VLOOKUP(B275, 'Anagrafica Prodotti'!A:F, 1))</f>
        <v/>
      </c>
      <c r="G275" s="3" t="str">
        <f>IF(C275="Carico",VLOOKUP(B275, 'Anagrafica Prodotti'!A:F, 4),"")</f>
        <v/>
      </c>
      <c r="H275" s="3" t="str">
        <f t="shared" si="4"/>
        <v/>
      </c>
    </row>
    <row r="276" spans="6:8" x14ac:dyDescent="0.3">
      <c r="F276" t="str">
        <f>IF(B276="","",VLOOKUP(B276, 'Anagrafica Prodotti'!A:F, 1))</f>
        <v/>
      </c>
      <c r="G276" s="3" t="str">
        <f>IF(C276="Carico",VLOOKUP(B276, 'Anagrafica Prodotti'!A:F, 4),"")</f>
        <v/>
      </c>
      <c r="H276" s="3" t="str">
        <f t="shared" si="4"/>
        <v/>
      </c>
    </row>
    <row r="277" spans="6:8" x14ac:dyDescent="0.3">
      <c r="F277" t="str">
        <f>IF(B277="","",VLOOKUP(B277, 'Anagrafica Prodotti'!A:F, 1))</f>
        <v/>
      </c>
      <c r="G277" s="3" t="str">
        <f>IF(C277="Carico",VLOOKUP(B277, 'Anagrafica Prodotti'!A:F, 4),"")</f>
        <v/>
      </c>
      <c r="H277" s="3" t="str">
        <f t="shared" si="4"/>
        <v/>
      </c>
    </row>
    <row r="278" spans="6:8" x14ac:dyDescent="0.3">
      <c r="F278" t="str">
        <f>IF(B278="","",VLOOKUP(B278, 'Anagrafica Prodotti'!A:F, 1))</f>
        <v/>
      </c>
      <c r="G278" s="3" t="str">
        <f>IF(C278="Carico",VLOOKUP(B278, 'Anagrafica Prodotti'!A:F, 4),"")</f>
        <v/>
      </c>
      <c r="H278" s="3" t="str">
        <f t="shared" si="4"/>
        <v/>
      </c>
    </row>
    <row r="279" spans="6:8" x14ac:dyDescent="0.3">
      <c r="F279" t="str">
        <f>IF(B279="","",VLOOKUP(B279, 'Anagrafica Prodotti'!A:F, 1))</f>
        <v/>
      </c>
      <c r="G279" s="3" t="str">
        <f>IF(C279="Carico",VLOOKUP(B279, 'Anagrafica Prodotti'!A:F, 4),"")</f>
        <v/>
      </c>
      <c r="H279" s="3" t="str">
        <f t="shared" si="4"/>
        <v/>
      </c>
    </row>
    <row r="280" spans="6:8" x14ac:dyDescent="0.3">
      <c r="F280" t="str">
        <f>IF(B280="","",VLOOKUP(B280, 'Anagrafica Prodotti'!A:F, 1))</f>
        <v/>
      </c>
      <c r="G280" s="3" t="str">
        <f>IF(C280="Carico",VLOOKUP(B280, 'Anagrafica Prodotti'!A:F, 4),"")</f>
        <v/>
      </c>
      <c r="H280" s="3" t="str">
        <f t="shared" si="4"/>
        <v/>
      </c>
    </row>
    <row r="281" spans="6:8" x14ac:dyDescent="0.3">
      <c r="F281" t="str">
        <f>IF(B281="","",VLOOKUP(B281, 'Anagrafica Prodotti'!A:F, 1))</f>
        <v/>
      </c>
      <c r="G281" s="3" t="str">
        <f>IF(C281="Carico",VLOOKUP(B281, 'Anagrafica Prodotti'!A:F, 4),"")</f>
        <v/>
      </c>
      <c r="H281" s="3" t="str">
        <f t="shared" si="4"/>
        <v/>
      </c>
    </row>
    <row r="282" spans="6:8" x14ac:dyDescent="0.3">
      <c r="F282" t="str">
        <f>IF(B282="","",VLOOKUP(B282, 'Anagrafica Prodotti'!A:F, 1))</f>
        <v/>
      </c>
      <c r="G282" s="3" t="str">
        <f>IF(C282="Carico",VLOOKUP(B282, 'Anagrafica Prodotti'!A:F, 4),"")</f>
        <v/>
      </c>
      <c r="H282" s="3" t="str">
        <f t="shared" si="4"/>
        <v/>
      </c>
    </row>
    <row r="283" spans="6:8" x14ac:dyDescent="0.3">
      <c r="F283" t="str">
        <f>IF(B283="","",VLOOKUP(B283, 'Anagrafica Prodotti'!A:F, 1))</f>
        <v/>
      </c>
      <c r="G283" s="3" t="str">
        <f>IF(C283="Carico",VLOOKUP(B283, 'Anagrafica Prodotti'!A:F, 4),"")</f>
        <v/>
      </c>
      <c r="H283" s="3" t="str">
        <f t="shared" si="4"/>
        <v/>
      </c>
    </row>
    <row r="284" spans="6:8" x14ac:dyDescent="0.3">
      <c r="F284" t="str">
        <f>IF(B284="","",VLOOKUP(B284, 'Anagrafica Prodotti'!A:F, 1))</f>
        <v/>
      </c>
      <c r="G284" s="3" t="str">
        <f>IF(C284="Carico",VLOOKUP(B284, 'Anagrafica Prodotti'!A:F, 4),"")</f>
        <v/>
      </c>
      <c r="H284" s="3" t="str">
        <f t="shared" si="4"/>
        <v/>
      </c>
    </row>
    <row r="285" spans="6:8" x14ac:dyDescent="0.3">
      <c r="F285" t="str">
        <f>IF(B285="","",VLOOKUP(B285, 'Anagrafica Prodotti'!A:F, 1))</f>
        <v/>
      </c>
      <c r="G285" s="3" t="str">
        <f>IF(C285="Carico",VLOOKUP(B285, 'Anagrafica Prodotti'!A:F, 4),"")</f>
        <v/>
      </c>
      <c r="H285" s="3" t="str">
        <f t="shared" si="4"/>
        <v/>
      </c>
    </row>
    <row r="286" spans="6:8" x14ac:dyDescent="0.3">
      <c r="F286" t="str">
        <f>IF(B286="","",VLOOKUP(B286, 'Anagrafica Prodotti'!A:F, 1))</f>
        <v/>
      </c>
      <c r="G286" s="3" t="str">
        <f>IF(C286="Carico",VLOOKUP(B286, 'Anagrafica Prodotti'!A:F, 4),"")</f>
        <v/>
      </c>
      <c r="H286" s="3" t="str">
        <f t="shared" si="4"/>
        <v/>
      </c>
    </row>
    <row r="287" spans="6:8" x14ac:dyDescent="0.3">
      <c r="F287" t="str">
        <f>IF(B287="","",VLOOKUP(B287, 'Anagrafica Prodotti'!A:F, 1))</f>
        <v/>
      </c>
      <c r="G287" s="3" t="str">
        <f>IF(C287="Carico",VLOOKUP(B287, 'Anagrafica Prodotti'!A:F, 4),"")</f>
        <v/>
      </c>
      <c r="H287" s="3" t="str">
        <f t="shared" si="4"/>
        <v/>
      </c>
    </row>
    <row r="288" spans="6:8" x14ac:dyDescent="0.3">
      <c r="F288" t="str">
        <f>IF(B288="","",VLOOKUP(B288, 'Anagrafica Prodotti'!A:F, 1))</f>
        <v/>
      </c>
      <c r="G288" s="3" t="str">
        <f>IF(C288="Carico",VLOOKUP(B288, 'Anagrafica Prodotti'!A:F, 4),"")</f>
        <v/>
      </c>
      <c r="H288" s="3" t="str">
        <f t="shared" si="4"/>
        <v/>
      </c>
    </row>
    <row r="289" spans="6:8" x14ac:dyDescent="0.3">
      <c r="F289" t="str">
        <f>IF(B289="","",VLOOKUP(B289, 'Anagrafica Prodotti'!A:F, 1))</f>
        <v/>
      </c>
      <c r="G289" s="3" t="str">
        <f>IF(C289="Carico",VLOOKUP(B289, 'Anagrafica Prodotti'!A:F, 4),"")</f>
        <v/>
      </c>
      <c r="H289" s="3" t="str">
        <f t="shared" si="4"/>
        <v/>
      </c>
    </row>
    <row r="290" spans="6:8" x14ac:dyDescent="0.3">
      <c r="F290" t="str">
        <f>IF(B290="","",VLOOKUP(B290, 'Anagrafica Prodotti'!A:F, 1))</f>
        <v/>
      </c>
      <c r="G290" s="3" t="str">
        <f>IF(C290="Carico",VLOOKUP(B290, 'Anagrafica Prodotti'!A:F, 4),"")</f>
        <v/>
      </c>
      <c r="H290" s="3" t="str">
        <f t="shared" si="4"/>
        <v/>
      </c>
    </row>
    <row r="291" spans="6:8" x14ac:dyDescent="0.3">
      <c r="F291" t="str">
        <f>IF(B291="","",VLOOKUP(B291, 'Anagrafica Prodotti'!A:F, 1))</f>
        <v/>
      </c>
      <c r="G291" s="3" t="str">
        <f>IF(C291="Carico",VLOOKUP(B291, 'Anagrafica Prodotti'!A:F, 4),"")</f>
        <v/>
      </c>
      <c r="H291" s="3" t="str">
        <f t="shared" si="4"/>
        <v/>
      </c>
    </row>
    <row r="292" spans="6:8" x14ac:dyDescent="0.3">
      <c r="F292" t="str">
        <f>IF(B292="","",VLOOKUP(B292, 'Anagrafica Prodotti'!A:F, 1))</f>
        <v/>
      </c>
      <c r="G292" s="3" t="str">
        <f>IF(C292="Carico",VLOOKUP(B292, 'Anagrafica Prodotti'!A:F, 4),"")</f>
        <v/>
      </c>
      <c r="H292" s="3" t="str">
        <f t="shared" si="4"/>
        <v/>
      </c>
    </row>
    <row r="293" spans="6:8" x14ac:dyDescent="0.3">
      <c r="F293" t="str">
        <f>IF(B293="","",VLOOKUP(B293, 'Anagrafica Prodotti'!A:F, 1))</f>
        <v/>
      </c>
      <c r="G293" s="3" t="str">
        <f>IF(C293="Carico",VLOOKUP(B293, 'Anagrafica Prodotti'!A:F, 4),"")</f>
        <v/>
      </c>
      <c r="H293" s="3" t="str">
        <f t="shared" si="4"/>
        <v/>
      </c>
    </row>
    <row r="294" spans="6:8" x14ac:dyDescent="0.3">
      <c r="F294" t="str">
        <f>IF(B294="","",VLOOKUP(B294, 'Anagrafica Prodotti'!A:F, 1))</f>
        <v/>
      </c>
      <c r="G294" s="3" t="str">
        <f>IF(C294="Carico",VLOOKUP(B294, 'Anagrafica Prodotti'!A:F, 4),"")</f>
        <v/>
      </c>
      <c r="H294" s="3" t="str">
        <f t="shared" si="4"/>
        <v/>
      </c>
    </row>
    <row r="295" spans="6:8" x14ac:dyDescent="0.3">
      <c r="F295" t="str">
        <f>IF(B295="","",VLOOKUP(B295, 'Anagrafica Prodotti'!A:F, 1))</f>
        <v/>
      </c>
      <c r="G295" s="3" t="str">
        <f>IF(C295="Carico",VLOOKUP(B295, 'Anagrafica Prodotti'!A:F, 4),"")</f>
        <v/>
      </c>
      <c r="H295" s="3" t="str">
        <f t="shared" si="4"/>
        <v/>
      </c>
    </row>
    <row r="296" spans="6:8" x14ac:dyDescent="0.3">
      <c r="F296" t="str">
        <f>IF(B296="","",VLOOKUP(B296, 'Anagrafica Prodotti'!A:F, 1))</f>
        <v/>
      </c>
      <c r="G296" s="3" t="str">
        <f>IF(C296="Carico",VLOOKUP(B296, 'Anagrafica Prodotti'!A:F, 4),"")</f>
        <v/>
      </c>
      <c r="H296" s="3" t="str">
        <f t="shared" si="4"/>
        <v/>
      </c>
    </row>
    <row r="297" spans="6:8" x14ac:dyDescent="0.3">
      <c r="F297" t="str">
        <f>IF(B297="","",VLOOKUP(B297, 'Anagrafica Prodotti'!A:F, 1))</f>
        <v/>
      </c>
      <c r="G297" s="3" t="str">
        <f>IF(C297="Carico",VLOOKUP(B297, 'Anagrafica Prodotti'!A:F, 4),"")</f>
        <v/>
      </c>
      <c r="H297" s="3" t="str">
        <f t="shared" si="4"/>
        <v/>
      </c>
    </row>
    <row r="298" spans="6:8" x14ac:dyDescent="0.3">
      <c r="F298" t="str">
        <f>IF(B298="","",VLOOKUP(B298, 'Anagrafica Prodotti'!A:F, 1))</f>
        <v/>
      </c>
      <c r="G298" s="3" t="str">
        <f>IF(C298="Carico",VLOOKUP(B298, 'Anagrafica Prodotti'!A:F, 4),"")</f>
        <v/>
      </c>
      <c r="H298" s="3" t="str">
        <f t="shared" si="4"/>
        <v/>
      </c>
    </row>
    <row r="299" spans="6:8" x14ac:dyDescent="0.3">
      <c r="F299" t="str">
        <f>IF(B299="","",VLOOKUP(B299, 'Anagrafica Prodotti'!A:F, 1))</f>
        <v/>
      </c>
      <c r="G299" s="3" t="str">
        <f>IF(C299="Carico",VLOOKUP(B299, 'Anagrafica Prodotti'!A:F, 4),"")</f>
        <v/>
      </c>
      <c r="H299" s="3" t="str">
        <f t="shared" si="4"/>
        <v/>
      </c>
    </row>
    <row r="300" spans="6:8" x14ac:dyDescent="0.3">
      <c r="F300" t="str">
        <f>IF(B300="","",VLOOKUP(B300, 'Anagrafica Prodotti'!A:F, 1))</f>
        <v/>
      </c>
      <c r="G300" s="3" t="str">
        <f>IF(C300="Carico",VLOOKUP(B300, 'Anagrafica Prodotti'!A:F, 4),"")</f>
        <v/>
      </c>
      <c r="H300" s="3" t="str">
        <f t="shared" si="4"/>
        <v/>
      </c>
    </row>
    <row r="301" spans="6:8" x14ac:dyDescent="0.3">
      <c r="F301" t="str">
        <f>IF(B301="","",VLOOKUP(B301, 'Anagrafica Prodotti'!A:F, 1))</f>
        <v/>
      </c>
      <c r="G301" s="3" t="str">
        <f>IF(C301="Carico",VLOOKUP(B301, 'Anagrafica Prodotti'!A:F, 4),"")</f>
        <v/>
      </c>
      <c r="H301" s="3" t="str">
        <f t="shared" si="4"/>
        <v/>
      </c>
    </row>
    <row r="302" spans="6:8" x14ac:dyDescent="0.3">
      <c r="F302" t="str">
        <f>IF(B302="","",VLOOKUP(B302, 'Anagrafica Prodotti'!A:F, 1))</f>
        <v/>
      </c>
      <c r="G302" s="3" t="str">
        <f>IF(C302="Carico",VLOOKUP(B302, 'Anagrafica Prodotti'!A:F, 4),"")</f>
        <v/>
      </c>
      <c r="H302" s="3" t="str">
        <f t="shared" si="4"/>
        <v/>
      </c>
    </row>
    <row r="303" spans="6:8" x14ac:dyDescent="0.3">
      <c r="F303" t="str">
        <f>IF(B303="","",VLOOKUP(B303, 'Anagrafica Prodotti'!A:F, 1))</f>
        <v/>
      </c>
      <c r="G303" s="3" t="str">
        <f>IF(C303="Carico",VLOOKUP(B303, 'Anagrafica Prodotti'!A:F, 4),"")</f>
        <v/>
      </c>
      <c r="H303" s="3" t="str">
        <f t="shared" si="4"/>
        <v/>
      </c>
    </row>
    <row r="304" spans="6:8" x14ac:dyDescent="0.3">
      <c r="F304" t="str">
        <f>IF(B304="","",VLOOKUP(B304, 'Anagrafica Prodotti'!A:F, 1))</f>
        <v/>
      </c>
      <c r="G304" s="3" t="str">
        <f>IF(C304="Carico",VLOOKUP(B304, 'Anagrafica Prodotti'!A:F, 4),"")</f>
        <v/>
      </c>
      <c r="H304" s="3" t="str">
        <f t="shared" si="4"/>
        <v/>
      </c>
    </row>
    <row r="305" spans="6:8" x14ac:dyDescent="0.3">
      <c r="F305" t="str">
        <f>IF(B305="","",VLOOKUP(B305, 'Anagrafica Prodotti'!A:F, 1))</f>
        <v/>
      </c>
      <c r="G305" s="3" t="str">
        <f>IF(C305="Carico",VLOOKUP(B305, 'Anagrafica Prodotti'!A:F, 4),"")</f>
        <v/>
      </c>
      <c r="H305" s="3" t="str">
        <f t="shared" si="4"/>
        <v/>
      </c>
    </row>
    <row r="306" spans="6:8" x14ac:dyDescent="0.3">
      <c r="F306" t="str">
        <f>IF(B306="","",VLOOKUP(B306, 'Anagrafica Prodotti'!A:F, 1))</f>
        <v/>
      </c>
      <c r="G306" s="3" t="str">
        <f>IF(C306="Carico",VLOOKUP(B306, 'Anagrafica Prodotti'!A:F, 4),"")</f>
        <v/>
      </c>
      <c r="H306" s="3" t="str">
        <f t="shared" si="4"/>
        <v/>
      </c>
    </row>
    <row r="307" spans="6:8" x14ac:dyDescent="0.3">
      <c r="F307" t="str">
        <f>IF(B307="","",VLOOKUP(B307, 'Anagrafica Prodotti'!A:F, 1))</f>
        <v/>
      </c>
      <c r="G307" s="3" t="str">
        <f>IF(C307="Carico",VLOOKUP(B307, 'Anagrafica Prodotti'!A:F, 4),"")</f>
        <v/>
      </c>
      <c r="H307" s="3" t="str">
        <f t="shared" si="4"/>
        <v/>
      </c>
    </row>
    <row r="308" spans="6:8" x14ac:dyDescent="0.3">
      <c r="F308" t="str">
        <f>IF(B308="","",VLOOKUP(B308, 'Anagrafica Prodotti'!A:F, 1))</f>
        <v/>
      </c>
      <c r="G308" s="3" t="str">
        <f>IF(C308="Carico",VLOOKUP(B308, 'Anagrafica Prodotti'!A:F, 4),"")</f>
        <v/>
      </c>
      <c r="H308" s="3" t="str">
        <f t="shared" si="4"/>
        <v/>
      </c>
    </row>
    <row r="309" spans="6:8" x14ac:dyDescent="0.3">
      <c r="F309" t="str">
        <f>IF(B309="","",VLOOKUP(B309, 'Anagrafica Prodotti'!A:F, 1))</f>
        <v/>
      </c>
      <c r="G309" s="3" t="str">
        <f>IF(C309="Carico",VLOOKUP(B309, 'Anagrafica Prodotti'!A:F, 4),"")</f>
        <v/>
      </c>
      <c r="H309" s="3" t="str">
        <f t="shared" si="4"/>
        <v/>
      </c>
    </row>
    <row r="310" spans="6:8" x14ac:dyDescent="0.3">
      <c r="F310" t="str">
        <f>IF(B310="","",VLOOKUP(B310, 'Anagrafica Prodotti'!A:F, 1))</f>
        <v/>
      </c>
      <c r="G310" s="3" t="str">
        <f>IF(C310="Carico",VLOOKUP(B310, 'Anagrafica Prodotti'!A:F, 4),"")</f>
        <v/>
      </c>
      <c r="H310" s="3" t="str">
        <f t="shared" si="4"/>
        <v/>
      </c>
    </row>
    <row r="311" spans="6:8" x14ac:dyDescent="0.3">
      <c r="F311" t="str">
        <f>IF(B311="","",VLOOKUP(B311, 'Anagrafica Prodotti'!A:F, 1))</f>
        <v/>
      </c>
      <c r="G311" s="3" t="str">
        <f>IF(C311="Carico",VLOOKUP(B311, 'Anagrafica Prodotti'!A:F, 4),"")</f>
        <v/>
      </c>
      <c r="H311" s="3" t="str">
        <f t="shared" si="4"/>
        <v/>
      </c>
    </row>
    <row r="312" spans="6:8" x14ac:dyDescent="0.3">
      <c r="F312" t="str">
        <f>IF(B312="","",VLOOKUP(B312, 'Anagrafica Prodotti'!A:F, 1))</f>
        <v/>
      </c>
      <c r="G312" s="3" t="str">
        <f>IF(C312="Carico",VLOOKUP(B312, 'Anagrafica Prodotti'!A:F, 4),"")</f>
        <v/>
      </c>
      <c r="H312" s="3" t="str">
        <f t="shared" si="4"/>
        <v/>
      </c>
    </row>
    <row r="313" spans="6:8" x14ac:dyDescent="0.3">
      <c r="F313" t="str">
        <f>IF(B313="","",VLOOKUP(B313, 'Anagrafica Prodotti'!A:F, 1))</f>
        <v/>
      </c>
      <c r="G313" s="3" t="str">
        <f>IF(C313="Carico",VLOOKUP(B313, 'Anagrafica Prodotti'!A:F, 4),"")</f>
        <v/>
      </c>
      <c r="H313" s="3" t="str">
        <f t="shared" si="4"/>
        <v/>
      </c>
    </row>
    <row r="314" spans="6:8" x14ac:dyDescent="0.3">
      <c r="F314" t="str">
        <f>IF(B314="","",VLOOKUP(B314, 'Anagrafica Prodotti'!A:F, 1))</f>
        <v/>
      </c>
      <c r="G314" s="3" t="str">
        <f>IF(C314="Carico",VLOOKUP(B314, 'Anagrafica Prodotti'!A:F, 4),"")</f>
        <v/>
      </c>
      <c r="H314" s="3" t="str">
        <f t="shared" si="4"/>
        <v/>
      </c>
    </row>
    <row r="315" spans="6:8" x14ac:dyDescent="0.3">
      <c r="F315" t="str">
        <f>IF(B315="","",VLOOKUP(B315, 'Anagrafica Prodotti'!A:F, 1))</f>
        <v/>
      </c>
      <c r="G315" s="3" t="str">
        <f>IF(C315="Carico",VLOOKUP(B315, 'Anagrafica Prodotti'!A:F, 4),"")</f>
        <v/>
      </c>
      <c r="H315" s="3" t="str">
        <f t="shared" si="4"/>
        <v/>
      </c>
    </row>
    <row r="316" spans="6:8" x14ac:dyDescent="0.3">
      <c r="F316" t="str">
        <f>IF(B316="","",VLOOKUP(B316, 'Anagrafica Prodotti'!A:F, 1))</f>
        <v/>
      </c>
      <c r="G316" s="3" t="str">
        <f>IF(C316="Carico",VLOOKUP(B316, 'Anagrafica Prodotti'!A:F, 4),"")</f>
        <v/>
      </c>
      <c r="H316" s="3" t="str">
        <f t="shared" si="4"/>
        <v/>
      </c>
    </row>
    <row r="317" spans="6:8" x14ac:dyDescent="0.3">
      <c r="F317" t="str">
        <f>IF(B317="","",VLOOKUP(B317, 'Anagrafica Prodotti'!A:F, 1))</f>
        <v/>
      </c>
      <c r="G317" s="3" t="str">
        <f>IF(C317="Carico",VLOOKUP(B317, 'Anagrafica Prodotti'!A:F, 4),"")</f>
        <v/>
      </c>
      <c r="H317" s="3" t="str">
        <f t="shared" si="4"/>
        <v/>
      </c>
    </row>
    <row r="318" spans="6:8" x14ac:dyDescent="0.3">
      <c r="F318" t="str">
        <f>IF(B318="","",VLOOKUP(B318, 'Anagrafica Prodotti'!A:F, 1))</f>
        <v/>
      </c>
      <c r="G318" s="3" t="str">
        <f>IF(C318="Carico",VLOOKUP(B318, 'Anagrafica Prodotti'!A:F, 4),"")</f>
        <v/>
      </c>
      <c r="H318" s="3" t="str">
        <f t="shared" si="4"/>
        <v/>
      </c>
    </row>
    <row r="319" spans="6:8" x14ac:dyDescent="0.3">
      <c r="F319" t="str">
        <f>IF(B319="","",VLOOKUP(B319, 'Anagrafica Prodotti'!A:F, 1))</f>
        <v/>
      </c>
      <c r="G319" s="3" t="str">
        <f>IF(C319="Carico",VLOOKUP(B319, 'Anagrafica Prodotti'!A:F, 4),"")</f>
        <v/>
      </c>
      <c r="H319" s="3" t="str">
        <f t="shared" si="4"/>
        <v/>
      </c>
    </row>
    <row r="320" spans="6:8" x14ac:dyDescent="0.3">
      <c r="F320" t="str">
        <f>IF(B320="","",VLOOKUP(B320, 'Anagrafica Prodotti'!A:F, 1))</f>
        <v/>
      </c>
      <c r="G320" s="3" t="str">
        <f>IF(C320="Carico",VLOOKUP(B320, 'Anagrafica Prodotti'!A:F, 4),"")</f>
        <v/>
      </c>
      <c r="H320" s="3" t="str">
        <f t="shared" si="4"/>
        <v/>
      </c>
    </row>
    <row r="321" spans="6:8" x14ac:dyDescent="0.3">
      <c r="F321" t="str">
        <f>IF(B321="","",VLOOKUP(B321, 'Anagrafica Prodotti'!A:F, 1))</f>
        <v/>
      </c>
      <c r="G321" s="3" t="str">
        <f>IF(C321="Carico",VLOOKUP(B321, 'Anagrafica Prodotti'!A:F, 4),"")</f>
        <v/>
      </c>
      <c r="H321" s="3" t="str">
        <f t="shared" si="4"/>
        <v/>
      </c>
    </row>
    <row r="322" spans="6:8" x14ac:dyDescent="0.3">
      <c r="F322" t="str">
        <f>IF(B322="","",VLOOKUP(B322, 'Anagrafica Prodotti'!A:F, 1))</f>
        <v/>
      </c>
      <c r="G322" s="3" t="str">
        <f>IF(C322="Carico",VLOOKUP(B322, 'Anagrafica Prodotti'!A:F, 4),"")</f>
        <v/>
      </c>
      <c r="H322" s="3" t="str">
        <f t="shared" ref="H322:H385" si="5">IF(OR(G322="",D322=""),"",IF(C322="Carico",G322*D322,""))</f>
        <v/>
      </c>
    </row>
    <row r="323" spans="6:8" x14ac:dyDescent="0.3">
      <c r="F323" t="str">
        <f>IF(B323="","",VLOOKUP(B323, 'Anagrafica Prodotti'!A:F, 1))</f>
        <v/>
      </c>
      <c r="G323" s="3" t="str">
        <f>IF(C323="Carico",VLOOKUP(B323, 'Anagrafica Prodotti'!A:F, 4),"")</f>
        <v/>
      </c>
      <c r="H323" s="3" t="str">
        <f t="shared" si="5"/>
        <v/>
      </c>
    </row>
    <row r="324" spans="6:8" x14ac:dyDescent="0.3">
      <c r="F324" t="str">
        <f>IF(B324="","",VLOOKUP(B324, 'Anagrafica Prodotti'!A:F, 1))</f>
        <v/>
      </c>
      <c r="G324" s="3" t="str">
        <f>IF(C324="Carico",VLOOKUP(B324, 'Anagrafica Prodotti'!A:F, 4),"")</f>
        <v/>
      </c>
      <c r="H324" s="3" t="str">
        <f t="shared" si="5"/>
        <v/>
      </c>
    </row>
    <row r="325" spans="6:8" x14ac:dyDescent="0.3">
      <c r="F325" t="str">
        <f>IF(B325="","",VLOOKUP(B325, 'Anagrafica Prodotti'!A:F, 1))</f>
        <v/>
      </c>
      <c r="G325" s="3" t="str">
        <f>IF(C325="Carico",VLOOKUP(B325, 'Anagrafica Prodotti'!A:F, 4),"")</f>
        <v/>
      </c>
      <c r="H325" s="3" t="str">
        <f t="shared" si="5"/>
        <v/>
      </c>
    </row>
    <row r="326" spans="6:8" x14ac:dyDescent="0.3">
      <c r="F326" t="str">
        <f>IF(B326="","",VLOOKUP(B326, 'Anagrafica Prodotti'!A:F, 1))</f>
        <v/>
      </c>
      <c r="G326" s="3" t="str">
        <f>IF(C326="Carico",VLOOKUP(B326, 'Anagrafica Prodotti'!A:F, 4),"")</f>
        <v/>
      </c>
      <c r="H326" s="3" t="str">
        <f t="shared" si="5"/>
        <v/>
      </c>
    </row>
    <row r="327" spans="6:8" x14ac:dyDescent="0.3">
      <c r="F327" t="str">
        <f>IF(B327="","",VLOOKUP(B327, 'Anagrafica Prodotti'!A:F, 1))</f>
        <v/>
      </c>
      <c r="G327" s="3" t="str">
        <f>IF(C327="Carico",VLOOKUP(B327, 'Anagrafica Prodotti'!A:F, 4),"")</f>
        <v/>
      </c>
      <c r="H327" s="3" t="str">
        <f t="shared" si="5"/>
        <v/>
      </c>
    </row>
    <row r="328" spans="6:8" x14ac:dyDescent="0.3">
      <c r="F328" t="str">
        <f>IF(B328="","",VLOOKUP(B328, 'Anagrafica Prodotti'!A:F, 1))</f>
        <v/>
      </c>
      <c r="G328" s="3" t="str">
        <f>IF(C328="Carico",VLOOKUP(B328, 'Anagrafica Prodotti'!A:F, 4),"")</f>
        <v/>
      </c>
      <c r="H328" s="3" t="str">
        <f t="shared" si="5"/>
        <v/>
      </c>
    </row>
    <row r="329" spans="6:8" x14ac:dyDescent="0.3">
      <c r="F329" t="str">
        <f>IF(B329="","",VLOOKUP(B329, 'Anagrafica Prodotti'!A:F, 1))</f>
        <v/>
      </c>
      <c r="G329" s="3" t="str">
        <f>IF(C329="Carico",VLOOKUP(B329, 'Anagrafica Prodotti'!A:F, 4),"")</f>
        <v/>
      </c>
      <c r="H329" s="3" t="str">
        <f t="shared" si="5"/>
        <v/>
      </c>
    </row>
    <row r="330" spans="6:8" x14ac:dyDescent="0.3">
      <c r="F330" t="str">
        <f>IF(B330="","",VLOOKUP(B330, 'Anagrafica Prodotti'!A:F, 1))</f>
        <v/>
      </c>
      <c r="G330" s="3" t="str">
        <f>IF(C330="Carico",VLOOKUP(B330, 'Anagrafica Prodotti'!A:F, 4),"")</f>
        <v/>
      </c>
      <c r="H330" s="3" t="str">
        <f t="shared" si="5"/>
        <v/>
      </c>
    </row>
    <row r="331" spans="6:8" x14ac:dyDescent="0.3">
      <c r="F331" t="str">
        <f>IF(B331="","",VLOOKUP(B331, 'Anagrafica Prodotti'!A:F, 1))</f>
        <v/>
      </c>
      <c r="G331" s="3" t="str">
        <f>IF(C331="Carico",VLOOKUP(B331, 'Anagrafica Prodotti'!A:F, 4),"")</f>
        <v/>
      </c>
      <c r="H331" s="3" t="str">
        <f t="shared" si="5"/>
        <v/>
      </c>
    </row>
    <row r="332" spans="6:8" x14ac:dyDescent="0.3">
      <c r="F332" t="str">
        <f>IF(B332="","",VLOOKUP(B332, 'Anagrafica Prodotti'!A:F, 1))</f>
        <v/>
      </c>
      <c r="G332" s="3" t="str">
        <f>IF(C332="Carico",VLOOKUP(B332, 'Anagrafica Prodotti'!A:F, 4),"")</f>
        <v/>
      </c>
      <c r="H332" s="3" t="str">
        <f t="shared" si="5"/>
        <v/>
      </c>
    </row>
    <row r="333" spans="6:8" x14ac:dyDescent="0.3">
      <c r="F333" t="str">
        <f>IF(B333="","",VLOOKUP(B333, 'Anagrafica Prodotti'!A:F, 1))</f>
        <v/>
      </c>
      <c r="G333" s="3" t="str">
        <f>IF(C333="Carico",VLOOKUP(B333, 'Anagrafica Prodotti'!A:F, 4),"")</f>
        <v/>
      </c>
      <c r="H333" s="3" t="str">
        <f t="shared" si="5"/>
        <v/>
      </c>
    </row>
    <row r="334" spans="6:8" x14ac:dyDescent="0.3">
      <c r="F334" t="str">
        <f>IF(B334="","",VLOOKUP(B334, 'Anagrafica Prodotti'!A:F, 1))</f>
        <v/>
      </c>
      <c r="G334" s="3" t="str">
        <f>IF(C334="Carico",VLOOKUP(B334, 'Anagrafica Prodotti'!A:F, 4),"")</f>
        <v/>
      </c>
      <c r="H334" s="3" t="str">
        <f t="shared" si="5"/>
        <v/>
      </c>
    </row>
    <row r="335" spans="6:8" x14ac:dyDescent="0.3">
      <c r="F335" t="str">
        <f>IF(B335="","",VLOOKUP(B335, 'Anagrafica Prodotti'!A:F, 1))</f>
        <v/>
      </c>
      <c r="G335" s="3" t="str">
        <f>IF(C335="Carico",VLOOKUP(B335, 'Anagrafica Prodotti'!A:F, 4),"")</f>
        <v/>
      </c>
      <c r="H335" s="3" t="str">
        <f t="shared" si="5"/>
        <v/>
      </c>
    </row>
    <row r="336" spans="6:8" x14ac:dyDescent="0.3">
      <c r="F336" t="str">
        <f>IF(B336="","",VLOOKUP(B336, 'Anagrafica Prodotti'!A:F, 1))</f>
        <v/>
      </c>
      <c r="G336" s="3" t="str">
        <f>IF(C336="Carico",VLOOKUP(B336, 'Anagrafica Prodotti'!A:F, 4),"")</f>
        <v/>
      </c>
      <c r="H336" s="3" t="str">
        <f t="shared" si="5"/>
        <v/>
      </c>
    </row>
    <row r="337" spans="6:8" x14ac:dyDescent="0.3">
      <c r="F337" t="str">
        <f>IF(B337="","",VLOOKUP(B337, 'Anagrafica Prodotti'!A:F, 1))</f>
        <v/>
      </c>
      <c r="G337" s="3" t="str">
        <f>IF(C337="Carico",VLOOKUP(B337, 'Anagrafica Prodotti'!A:F, 4),"")</f>
        <v/>
      </c>
      <c r="H337" s="3" t="str">
        <f t="shared" si="5"/>
        <v/>
      </c>
    </row>
    <row r="338" spans="6:8" x14ac:dyDescent="0.3">
      <c r="F338" t="str">
        <f>IF(B338="","",VLOOKUP(B338, 'Anagrafica Prodotti'!A:F, 1))</f>
        <v/>
      </c>
      <c r="G338" s="3" t="str">
        <f>IF(C338="Carico",VLOOKUP(B338, 'Anagrafica Prodotti'!A:F, 4),"")</f>
        <v/>
      </c>
      <c r="H338" s="3" t="str">
        <f t="shared" si="5"/>
        <v/>
      </c>
    </row>
    <row r="339" spans="6:8" x14ac:dyDescent="0.3">
      <c r="F339" t="str">
        <f>IF(B339="","",VLOOKUP(B339, 'Anagrafica Prodotti'!A:F, 1))</f>
        <v/>
      </c>
      <c r="G339" s="3" t="str">
        <f>IF(C339="Carico",VLOOKUP(B339, 'Anagrafica Prodotti'!A:F, 4),"")</f>
        <v/>
      </c>
      <c r="H339" s="3" t="str">
        <f t="shared" si="5"/>
        <v/>
      </c>
    </row>
    <row r="340" spans="6:8" x14ac:dyDescent="0.3">
      <c r="F340" t="str">
        <f>IF(B340="","",VLOOKUP(B340, 'Anagrafica Prodotti'!A:F, 1))</f>
        <v/>
      </c>
      <c r="G340" s="3" t="str">
        <f>IF(C340="Carico",VLOOKUP(B340, 'Anagrafica Prodotti'!A:F, 4),"")</f>
        <v/>
      </c>
      <c r="H340" s="3" t="str">
        <f t="shared" si="5"/>
        <v/>
      </c>
    </row>
    <row r="341" spans="6:8" x14ac:dyDescent="0.3">
      <c r="F341" t="str">
        <f>IF(B341="","",VLOOKUP(B341, 'Anagrafica Prodotti'!A:F, 1))</f>
        <v/>
      </c>
      <c r="G341" s="3" t="str">
        <f>IF(C341="Carico",VLOOKUP(B341, 'Anagrafica Prodotti'!A:F, 4),"")</f>
        <v/>
      </c>
      <c r="H341" s="3" t="str">
        <f t="shared" si="5"/>
        <v/>
      </c>
    </row>
    <row r="342" spans="6:8" x14ac:dyDescent="0.3">
      <c r="F342" t="str">
        <f>IF(B342="","",VLOOKUP(B342, 'Anagrafica Prodotti'!A:F, 1))</f>
        <v/>
      </c>
      <c r="G342" s="3" t="str">
        <f>IF(C342="Carico",VLOOKUP(B342, 'Anagrafica Prodotti'!A:F, 4),"")</f>
        <v/>
      </c>
      <c r="H342" s="3" t="str">
        <f t="shared" si="5"/>
        <v/>
      </c>
    </row>
    <row r="343" spans="6:8" x14ac:dyDescent="0.3">
      <c r="F343" t="str">
        <f>IF(B343="","",VLOOKUP(B343, 'Anagrafica Prodotti'!A:F, 1))</f>
        <v/>
      </c>
      <c r="G343" s="3" t="str">
        <f>IF(C343="Carico",VLOOKUP(B343, 'Anagrafica Prodotti'!A:F, 4),"")</f>
        <v/>
      </c>
      <c r="H343" s="3" t="str">
        <f t="shared" si="5"/>
        <v/>
      </c>
    </row>
    <row r="344" spans="6:8" x14ac:dyDescent="0.3">
      <c r="F344" t="str">
        <f>IF(B344="","",VLOOKUP(B344, 'Anagrafica Prodotti'!A:F, 1))</f>
        <v/>
      </c>
      <c r="G344" s="3" t="str">
        <f>IF(C344="Carico",VLOOKUP(B344, 'Anagrafica Prodotti'!A:F, 4),"")</f>
        <v/>
      </c>
      <c r="H344" s="3" t="str">
        <f t="shared" si="5"/>
        <v/>
      </c>
    </row>
    <row r="345" spans="6:8" x14ac:dyDescent="0.3">
      <c r="F345" t="str">
        <f>IF(B345="","",VLOOKUP(B345, 'Anagrafica Prodotti'!A:F, 1))</f>
        <v/>
      </c>
      <c r="G345" s="3" t="str">
        <f>IF(C345="Carico",VLOOKUP(B345, 'Anagrafica Prodotti'!A:F, 4),"")</f>
        <v/>
      </c>
      <c r="H345" s="3" t="str">
        <f t="shared" si="5"/>
        <v/>
      </c>
    </row>
    <row r="346" spans="6:8" x14ac:dyDescent="0.3">
      <c r="F346" t="str">
        <f>IF(B346="","",VLOOKUP(B346, 'Anagrafica Prodotti'!A:F, 1))</f>
        <v/>
      </c>
      <c r="G346" s="3" t="str">
        <f>IF(C346="Carico",VLOOKUP(B346, 'Anagrafica Prodotti'!A:F, 4),"")</f>
        <v/>
      </c>
      <c r="H346" s="3" t="str">
        <f t="shared" si="5"/>
        <v/>
      </c>
    </row>
    <row r="347" spans="6:8" x14ac:dyDescent="0.3">
      <c r="F347" t="str">
        <f>IF(B347="","",VLOOKUP(B347, 'Anagrafica Prodotti'!A:F, 1))</f>
        <v/>
      </c>
      <c r="G347" s="3" t="str">
        <f>IF(C347="Carico",VLOOKUP(B347, 'Anagrafica Prodotti'!A:F, 4),"")</f>
        <v/>
      </c>
      <c r="H347" s="3" t="str">
        <f t="shared" si="5"/>
        <v/>
      </c>
    </row>
    <row r="348" spans="6:8" x14ac:dyDescent="0.3">
      <c r="F348" t="str">
        <f>IF(B348="","",VLOOKUP(B348, 'Anagrafica Prodotti'!A:F, 1))</f>
        <v/>
      </c>
      <c r="G348" s="3" t="str">
        <f>IF(C348="Carico",VLOOKUP(B348, 'Anagrafica Prodotti'!A:F, 4),"")</f>
        <v/>
      </c>
      <c r="H348" s="3" t="str">
        <f t="shared" si="5"/>
        <v/>
      </c>
    </row>
    <row r="349" spans="6:8" x14ac:dyDescent="0.3">
      <c r="F349" t="str">
        <f>IF(B349="","",VLOOKUP(B349, 'Anagrafica Prodotti'!A:F, 1))</f>
        <v/>
      </c>
      <c r="G349" s="3" t="str">
        <f>IF(C349="Carico",VLOOKUP(B349, 'Anagrafica Prodotti'!A:F, 4),"")</f>
        <v/>
      </c>
      <c r="H349" s="3" t="str">
        <f t="shared" si="5"/>
        <v/>
      </c>
    </row>
    <row r="350" spans="6:8" x14ac:dyDescent="0.3">
      <c r="F350" t="str">
        <f>IF(B350="","",VLOOKUP(B350, 'Anagrafica Prodotti'!A:F, 1))</f>
        <v/>
      </c>
      <c r="G350" s="3" t="str">
        <f>IF(C350="Carico",VLOOKUP(B350, 'Anagrafica Prodotti'!A:F, 4),"")</f>
        <v/>
      </c>
      <c r="H350" s="3" t="str">
        <f t="shared" si="5"/>
        <v/>
      </c>
    </row>
    <row r="351" spans="6:8" x14ac:dyDescent="0.3">
      <c r="F351" t="str">
        <f>IF(B351="","",VLOOKUP(B351, 'Anagrafica Prodotti'!A:F, 1))</f>
        <v/>
      </c>
      <c r="G351" s="3" t="str">
        <f>IF(C351="Carico",VLOOKUP(B351, 'Anagrafica Prodotti'!A:F, 4),"")</f>
        <v/>
      </c>
      <c r="H351" s="3" t="str">
        <f t="shared" si="5"/>
        <v/>
      </c>
    </row>
    <row r="352" spans="6:8" x14ac:dyDescent="0.3">
      <c r="F352" t="str">
        <f>IF(B352="","",VLOOKUP(B352, 'Anagrafica Prodotti'!A:F, 1))</f>
        <v/>
      </c>
      <c r="G352" s="3" t="str">
        <f>IF(C352="Carico",VLOOKUP(B352, 'Anagrafica Prodotti'!A:F, 4),"")</f>
        <v/>
      </c>
      <c r="H352" s="3" t="str">
        <f t="shared" si="5"/>
        <v/>
      </c>
    </row>
    <row r="353" spans="6:8" x14ac:dyDescent="0.3">
      <c r="F353" t="str">
        <f>IF(B353="","",VLOOKUP(B353, 'Anagrafica Prodotti'!A:F, 1))</f>
        <v/>
      </c>
      <c r="G353" s="3" t="str">
        <f>IF(C353="Carico",VLOOKUP(B353, 'Anagrafica Prodotti'!A:F, 4),"")</f>
        <v/>
      </c>
      <c r="H353" s="3" t="str">
        <f t="shared" si="5"/>
        <v/>
      </c>
    </row>
    <row r="354" spans="6:8" x14ac:dyDescent="0.3">
      <c r="F354" t="str">
        <f>IF(B354="","",VLOOKUP(B354, 'Anagrafica Prodotti'!A:F, 1))</f>
        <v/>
      </c>
      <c r="G354" s="3" t="str">
        <f>IF(C354="Carico",VLOOKUP(B354, 'Anagrafica Prodotti'!A:F, 4),"")</f>
        <v/>
      </c>
      <c r="H354" s="3" t="str">
        <f t="shared" si="5"/>
        <v/>
      </c>
    </row>
    <row r="355" spans="6:8" x14ac:dyDescent="0.3">
      <c r="F355" t="str">
        <f>IF(B355="","",VLOOKUP(B355, 'Anagrafica Prodotti'!A:F, 1))</f>
        <v/>
      </c>
      <c r="G355" s="3" t="str">
        <f>IF(C355="Carico",VLOOKUP(B355, 'Anagrafica Prodotti'!A:F, 4),"")</f>
        <v/>
      </c>
      <c r="H355" s="3" t="str">
        <f t="shared" si="5"/>
        <v/>
      </c>
    </row>
    <row r="356" spans="6:8" x14ac:dyDescent="0.3">
      <c r="F356" t="str">
        <f>IF(B356="","",VLOOKUP(B356, 'Anagrafica Prodotti'!A:F, 1))</f>
        <v/>
      </c>
      <c r="G356" s="3" t="str">
        <f>IF(C356="Carico",VLOOKUP(B356, 'Anagrafica Prodotti'!A:F, 4),"")</f>
        <v/>
      </c>
      <c r="H356" s="3" t="str">
        <f t="shared" si="5"/>
        <v/>
      </c>
    </row>
    <row r="357" spans="6:8" x14ac:dyDescent="0.3">
      <c r="F357" t="str">
        <f>IF(B357="","",VLOOKUP(B357, 'Anagrafica Prodotti'!A:F, 1))</f>
        <v/>
      </c>
      <c r="G357" s="3" t="str">
        <f>IF(C357="Carico",VLOOKUP(B357, 'Anagrafica Prodotti'!A:F, 4),"")</f>
        <v/>
      </c>
      <c r="H357" s="3" t="str">
        <f t="shared" si="5"/>
        <v/>
      </c>
    </row>
    <row r="358" spans="6:8" x14ac:dyDescent="0.3">
      <c r="F358" t="str">
        <f>IF(B358="","",VLOOKUP(B358, 'Anagrafica Prodotti'!A:F, 1))</f>
        <v/>
      </c>
      <c r="G358" s="3" t="str">
        <f>IF(C358="Carico",VLOOKUP(B358, 'Anagrafica Prodotti'!A:F, 4),"")</f>
        <v/>
      </c>
      <c r="H358" s="3" t="str">
        <f t="shared" si="5"/>
        <v/>
      </c>
    </row>
    <row r="359" spans="6:8" x14ac:dyDescent="0.3">
      <c r="F359" t="str">
        <f>IF(B359="","",VLOOKUP(B359, 'Anagrafica Prodotti'!A:F, 1))</f>
        <v/>
      </c>
      <c r="G359" s="3" t="str">
        <f>IF(C359="Carico",VLOOKUP(B359, 'Anagrafica Prodotti'!A:F, 4),"")</f>
        <v/>
      </c>
      <c r="H359" s="3" t="str">
        <f t="shared" si="5"/>
        <v/>
      </c>
    </row>
    <row r="360" spans="6:8" x14ac:dyDescent="0.3">
      <c r="F360" t="str">
        <f>IF(B360="","",VLOOKUP(B360, 'Anagrafica Prodotti'!A:F, 1))</f>
        <v/>
      </c>
      <c r="G360" s="3" t="str">
        <f>IF(C360="Carico",VLOOKUP(B360, 'Anagrafica Prodotti'!A:F, 4),"")</f>
        <v/>
      </c>
      <c r="H360" s="3" t="str">
        <f t="shared" si="5"/>
        <v/>
      </c>
    </row>
    <row r="361" spans="6:8" x14ac:dyDescent="0.3">
      <c r="F361" t="str">
        <f>IF(B361="","",VLOOKUP(B361, 'Anagrafica Prodotti'!A:F, 1))</f>
        <v/>
      </c>
      <c r="G361" s="3" t="str">
        <f>IF(C361="Carico",VLOOKUP(B361, 'Anagrafica Prodotti'!A:F, 4),"")</f>
        <v/>
      </c>
      <c r="H361" s="3" t="str">
        <f t="shared" si="5"/>
        <v/>
      </c>
    </row>
    <row r="362" spans="6:8" x14ac:dyDescent="0.3">
      <c r="F362" t="str">
        <f>IF(B362="","",VLOOKUP(B362, 'Anagrafica Prodotti'!A:F, 1))</f>
        <v/>
      </c>
      <c r="G362" s="3" t="str">
        <f>IF(C362="Carico",VLOOKUP(B362, 'Anagrafica Prodotti'!A:F, 4),"")</f>
        <v/>
      </c>
      <c r="H362" s="3" t="str">
        <f t="shared" si="5"/>
        <v/>
      </c>
    </row>
    <row r="363" spans="6:8" x14ac:dyDescent="0.3">
      <c r="F363" t="str">
        <f>IF(B363="","",VLOOKUP(B363, 'Anagrafica Prodotti'!A:F, 1))</f>
        <v/>
      </c>
      <c r="G363" s="3" t="str">
        <f>IF(C363="Carico",VLOOKUP(B363, 'Anagrafica Prodotti'!A:F, 4),"")</f>
        <v/>
      </c>
      <c r="H363" s="3" t="str">
        <f t="shared" si="5"/>
        <v/>
      </c>
    </row>
    <row r="364" spans="6:8" x14ac:dyDescent="0.3">
      <c r="F364" t="str">
        <f>IF(B364="","",VLOOKUP(B364, 'Anagrafica Prodotti'!A:F, 1))</f>
        <v/>
      </c>
      <c r="G364" s="3" t="str">
        <f>IF(C364="Carico",VLOOKUP(B364, 'Anagrafica Prodotti'!A:F, 4),"")</f>
        <v/>
      </c>
      <c r="H364" s="3" t="str">
        <f t="shared" si="5"/>
        <v/>
      </c>
    </row>
    <row r="365" spans="6:8" x14ac:dyDescent="0.3">
      <c r="F365" t="str">
        <f>IF(B365="","",VLOOKUP(B365, 'Anagrafica Prodotti'!A:F, 1))</f>
        <v/>
      </c>
      <c r="G365" s="3" t="str">
        <f>IF(C365="Carico",VLOOKUP(B365, 'Anagrafica Prodotti'!A:F, 4),"")</f>
        <v/>
      </c>
      <c r="H365" s="3" t="str">
        <f t="shared" si="5"/>
        <v/>
      </c>
    </row>
    <row r="366" spans="6:8" x14ac:dyDescent="0.3">
      <c r="F366" t="str">
        <f>IF(B366="","",VLOOKUP(B366, 'Anagrafica Prodotti'!A:F, 1))</f>
        <v/>
      </c>
      <c r="G366" s="3" t="str">
        <f>IF(C366="Carico",VLOOKUP(B366, 'Anagrafica Prodotti'!A:F, 4),"")</f>
        <v/>
      </c>
      <c r="H366" s="3" t="str">
        <f t="shared" si="5"/>
        <v/>
      </c>
    </row>
    <row r="367" spans="6:8" x14ac:dyDescent="0.3">
      <c r="F367" t="str">
        <f>IF(B367="","",VLOOKUP(B367, 'Anagrafica Prodotti'!A:F, 1))</f>
        <v/>
      </c>
      <c r="G367" s="3" t="str">
        <f>IF(C367="Carico",VLOOKUP(B367, 'Anagrafica Prodotti'!A:F, 4),"")</f>
        <v/>
      </c>
      <c r="H367" s="3" t="str">
        <f t="shared" si="5"/>
        <v/>
      </c>
    </row>
    <row r="368" spans="6:8" x14ac:dyDescent="0.3">
      <c r="F368" t="str">
        <f>IF(B368="","",VLOOKUP(B368, 'Anagrafica Prodotti'!A:F, 1))</f>
        <v/>
      </c>
      <c r="G368" s="3" t="str">
        <f>IF(C368="Carico",VLOOKUP(B368, 'Anagrafica Prodotti'!A:F, 4),"")</f>
        <v/>
      </c>
      <c r="H368" s="3" t="str">
        <f t="shared" si="5"/>
        <v/>
      </c>
    </row>
    <row r="369" spans="6:8" x14ac:dyDescent="0.3">
      <c r="F369" t="str">
        <f>IF(B369="","",VLOOKUP(B369, 'Anagrafica Prodotti'!A:F, 1))</f>
        <v/>
      </c>
      <c r="G369" s="3" t="str">
        <f>IF(C369="Carico",VLOOKUP(B369, 'Anagrafica Prodotti'!A:F, 4),"")</f>
        <v/>
      </c>
      <c r="H369" s="3" t="str">
        <f t="shared" si="5"/>
        <v/>
      </c>
    </row>
    <row r="370" spans="6:8" x14ac:dyDescent="0.3">
      <c r="F370" t="str">
        <f>IF(B370="","",VLOOKUP(B370, 'Anagrafica Prodotti'!A:F, 1))</f>
        <v/>
      </c>
      <c r="G370" s="3" t="str">
        <f>IF(C370="Carico",VLOOKUP(B370, 'Anagrafica Prodotti'!A:F, 4),"")</f>
        <v/>
      </c>
      <c r="H370" s="3" t="str">
        <f t="shared" si="5"/>
        <v/>
      </c>
    </row>
    <row r="371" spans="6:8" x14ac:dyDescent="0.3">
      <c r="F371" t="str">
        <f>IF(B371="","",VLOOKUP(B371, 'Anagrafica Prodotti'!A:F, 1))</f>
        <v/>
      </c>
      <c r="G371" s="3" t="str">
        <f>IF(C371="Carico",VLOOKUP(B371, 'Anagrafica Prodotti'!A:F, 4),"")</f>
        <v/>
      </c>
      <c r="H371" s="3" t="str">
        <f t="shared" si="5"/>
        <v/>
      </c>
    </row>
    <row r="372" spans="6:8" x14ac:dyDescent="0.3">
      <c r="F372" t="str">
        <f>IF(B372="","",VLOOKUP(B372, 'Anagrafica Prodotti'!A:F, 1))</f>
        <v/>
      </c>
      <c r="G372" s="3" t="str">
        <f>IF(C372="Carico",VLOOKUP(B372, 'Anagrafica Prodotti'!A:F, 4),"")</f>
        <v/>
      </c>
      <c r="H372" s="3" t="str">
        <f t="shared" si="5"/>
        <v/>
      </c>
    </row>
    <row r="373" spans="6:8" x14ac:dyDescent="0.3">
      <c r="F373" t="str">
        <f>IF(B373="","",VLOOKUP(B373, 'Anagrafica Prodotti'!A:F, 1))</f>
        <v/>
      </c>
      <c r="G373" s="3" t="str">
        <f>IF(C373="Carico",VLOOKUP(B373, 'Anagrafica Prodotti'!A:F, 4),"")</f>
        <v/>
      </c>
      <c r="H373" s="3" t="str">
        <f t="shared" si="5"/>
        <v/>
      </c>
    </row>
    <row r="374" spans="6:8" x14ac:dyDescent="0.3">
      <c r="F374" t="str">
        <f>IF(B374="","",VLOOKUP(B374, 'Anagrafica Prodotti'!A:F, 1))</f>
        <v/>
      </c>
      <c r="G374" s="3" t="str">
        <f>IF(C374="Carico",VLOOKUP(B374, 'Anagrafica Prodotti'!A:F, 4),"")</f>
        <v/>
      </c>
      <c r="H374" s="3" t="str">
        <f t="shared" si="5"/>
        <v/>
      </c>
    </row>
    <row r="375" spans="6:8" x14ac:dyDescent="0.3">
      <c r="F375" t="str">
        <f>IF(B375="","",VLOOKUP(B375, 'Anagrafica Prodotti'!A:F, 1))</f>
        <v/>
      </c>
      <c r="G375" s="3" t="str">
        <f>IF(C375="Carico",VLOOKUP(B375, 'Anagrafica Prodotti'!A:F, 4),"")</f>
        <v/>
      </c>
      <c r="H375" s="3" t="str">
        <f t="shared" si="5"/>
        <v/>
      </c>
    </row>
    <row r="376" spans="6:8" x14ac:dyDescent="0.3">
      <c r="F376" t="str">
        <f>IF(B376="","",VLOOKUP(B376, 'Anagrafica Prodotti'!A:F, 1))</f>
        <v/>
      </c>
      <c r="G376" s="3" t="str">
        <f>IF(C376="Carico",VLOOKUP(B376, 'Anagrafica Prodotti'!A:F, 4),"")</f>
        <v/>
      </c>
      <c r="H376" s="3" t="str">
        <f t="shared" si="5"/>
        <v/>
      </c>
    </row>
    <row r="377" spans="6:8" x14ac:dyDescent="0.3">
      <c r="F377" t="str">
        <f>IF(B377="","",VLOOKUP(B377, 'Anagrafica Prodotti'!A:F, 1))</f>
        <v/>
      </c>
      <c r="G377" s="3" t="str">
        <f>IF(C377="Carico",VLOOKUP(B377, 'Anagrafica Prodotti'!A:F, 4),"")</f>
        <v/>
      </c>
      <c r="H377" s="3" t="str">
        <f t="shared" si="5"/>
        <v/>
      </c>
    </row>
    <row r="378" spans="6:8" x14ac:dyDescent="0.3">
      <c r="F378" t="str">
        <f>IF(B378="","",VLOOKUP(B378, 'Anagrafica Prodotti'!A:F, 1))</f>
        <v/>
      </c>
      <c r="G378" s="3" t="str">
        <f>IF(C378="Carico",VLOOKUP(B378, 'Anagrafica Prodotti'!A:F, 4),"")</f>
        <v/>
      </c>
      <c r="H378" s="3" t="str">
        <f t="shared" si="5"/>
        <v/>
      </c>
    </row>
    <row r="379" spans="6:8" x14ac:dyDescent="0.3">
      <c r="F379" t="str">
        <f>IF(B379="","",VLOOKUP(B379, 'Anagrafica Prodotti'!A:F, 1))</f>
        <v/>
      </c>
      <c r="G379" s="3" t="str">
        <f>IF(C379="Carico",VLOOKUP(B379, 'Anagrafica Prodotti'!A:F, 4),"")</f>
        <v/>
      </c>
      <c r="H379" s="3" t="str">
        <f t="shared" si="5"/>
        <v/>
      </c>
    </row>
    <row r="380" spans="6:8" x14ac:dyDescent="0.3">
      <c r="F380" t="str">
        <f>IF(B380="","",VLOOKUP(B380, 'Anagrafica Prodotti'!A:F, 1))</f>
        <v/>
      </c>
      <c r="G380" s="3" t="str">
        <f>IF(C380="Carico",VLOOKUP(B380, 'Anagrafica Prodotti'!A:F, 4),"")</f>
        <v/>
      </c>
      <c r="H380" s="3" t="str">
        <f t="shared" si="5"/>
        <v/>
      </c>
    </row>
    <row r="381" spans="6:8" x14ac:dyDescent="0.3">
      <c r="F381" t="str">
        <f>IF(B381="","",VLOOKUP(B381, 'Anagrafica Prodotti'!A:F, 1))</f>
        <v/>
      </c>
      <c r="G381" s="3" t="str">
        <f>IF(C381="Carico",VLOOKUP(B381, 'Anagrafica Prodotti'!A:F, 4),"")</f>
        <v/>
      </c>
      <c r="H381" s="3" t="str">
        <f t="shared" si="5"/>
        <v/>
      </c>
    </row>
    <row r="382" spans="6:8" x14ac:dyDescent="0.3">
      <c r="F382" t="str">
        <f>IF(B382="","",VLOOKUP(B382, 'Anagrafica Prodotti'!A:F, 1))</f>
        <v/>
      </c>
      <c r="G382" s="3" t="str">
        <f>IF(C382="Carico",VLOOKUP(B382, 'Anagrafica Prodotti'!A:F, 4),"")</f>
        <v/>
      </c>
      <c r="H382" s="3" t="str">
        <f t="shared" si="5"/>
        <v/>
      </c>
    </row>
    <row r="383" spans="6:8" x14ac:dyDescent="0.3">
      <c r="F383" t="str">
        <f>IF(B383="","",VLOOKUP(B383, 'Anagrafica Prodotti'!A:F, 1))</f>
        <v/>
      </c>
      <c r="G383" s="3" t="str">
        <f>IF(C383="Carico",VLOOKUP(B383, 'Anagrafica Prodotti'!A:F, 4),"")</f>
        <v/>
      </c>
      <c r="H383" s="3" t="str">
        <f t="shared" si="5"/>
        <v/>
      </c>
    </row>
    <row r="384" spans="6:8" x14ac:dyDescent="0.3">
      <c r="F384" t="str">
        <f>IF(B384="","",VLOOKUP(B384, 'Anagrafica Prodotti'!A:F, 1))</f>
        <v/>
      </c>
      <c r="G384" s="3" t="str">
        <f>IF(C384="Carico",VLOOKUP(B384, 'Anagrafica Prodotti'!A:F, 4),"")</f>
        <v/>
      </c>
      <c r="H384" s="3" t="str">
        <f t="shared" si="5"/>
        <v/>
      </c>
    </row>
    <row r="385" spans="6:8" x14ac:dyDescent="0.3">
      <c r="F385" t="str">
        <f>IF(B385="","",VLOOKUP(B385, 'Anagrafica Prodotti'!A:F, 1))</f>
        <v/>
      </c>
      <c r="G385" s="3" t="str">
        <f>IF(C385="Carico",VLOOKUP(B385, 'Anagrafica Prodotti'!A:F, 4),"")</f>
        <v/>
      </c>
      <c r="H385" s="3" t="str">
        <f t="shared" si="5"/>
        <v/>
      </c>
    </row>
    <row r="386" spans="6:8" x14ac:dyDescent="0.3">
      <c r="F386" t="str">
        <f>IF(B386="","",VLOOKUP(B386, 'Anagrafica Prodotti'!A:F, 1))</f>
        <v/>
      </c>
      <c r="G386" s="3" t="str">
        <f>IF(C386="Carico",VLOOKUP(B386, 'Anagrafica Prodotti'!A:F, 4),"")</f>
        <v/>
      </c>
      <c r="H386" s="3" t="str">
        <f t="shared" ref="H386:H449" si="6">IF(OR(G386="",D386=""),"",IF(C386="Carico",G386*D386,""))</f>
        <v/>
      </c>
    </row>
    <row r="387" spans="6:8" x14ac:dyDescent="0.3">
      <c r="F387" t="str">
        <f>IF(B387="","",VLOOKUP(B387, 'Anagrafica Prodotti'!A:F, 1))</f>
        <v/>
      </c>
      <c r="G387" s="3" t="str">
        <f>IF(C387="Carico",VLOOKUP(B387, 'Anagrafica Prodotti'!A:F, 4),"")</f>
        <v/>
      </c>
      <c r="H387" s="3" t="str">
        <f t="shared" si="6"/>
        <v/>
      </c>
    </row>
    <row r="388" spans="6:8" x14ac:dyDescent="0.3">
      <c r="F388" t="str">
        <f>IF(B388="","",VLOOKUP(B388, 'Anagrafica Prodotti'!A:F, 1))</f>
        <v/>
      </c>
      <c r="G388" s="3" t="str">
        <f>IF(C388="Carico",VLOOKUP(B388, 'Anagrafica Prodotti'!A:F, 4),"")</f>
        <v/>
      </c>
      <c r="H388" s="3" t="str">
        <f t="shared" si="6"/>
        <v/>
      </c>
    </row>
    <row r="389" spans="6:8" x14ac:dyDescent="0.3">
      <c r="F389" t="str">
        <f>IF(B389="","",VLOOKUP(B389, 'Anagrafica Prodotti'!A:F, 1))</f>
        <v/>
      </c>
      <c r="G389" s="3" t="str">
        <f>IF(C389="Carico",VLOOKUP(B389, 'Anagrafica Prodotti'!A:F, 4),"")</f>
        <v/>
      </c>
      <c r="H389" s="3" t="str">
        <f t="shared" si="6"/>
        <v/>
      </c>
    </row>
    <row r="390" spans="6:8" x14ac:dyDescent="0.3">
      <c r="F390" t="str">
        <f>IF(B390="","",VLOOKUP(B390, 'Anagrafica Prodotti'!A:F, 1))</f>
        <v/>
      </c>
      <c r="G390" s="3" t="str">
        <f>IF(C390="Carico",VLOOKUP(B390, 'Anagrafica Prodotti'!A:F, 4),"")</f>
        <v/>
      </c>
      <c r="H390" s="3" t="str">
        <f t="shared" si="6"/>
        <v/>
      </c>
    </row>
    <row r="391" spans="6:8" x14ac:dyDescent="0.3">
      <c r="F391" t="str">
        <f>IF(B391="","",VLOOKUP(B391, 'Anagrafica Prodotti'!A:F, 1))</f>
        <v/>
      </c>
      <c r="G391" s="3" t="str">
        <f>IF(C391="Carico",VLOOKUP(B391, 'Anagrafica Prodotti'!A:F, 4),"")</f>
        <v/>
      </c>
      <c r="H391" s="3" t="str">
        <f t="shared" si="6"/>
        <v/>
      </c>
    </row>
    <row r="392" spans="6:8" x14ac:dyDescent="0.3">
      <c r="F392" t="str">
        <f>IF(B392="","",VLOOKUP(B392, 'Anagrafica Prodotti'!A:F, 1))</f>
        <v/>
      </c>
      <c r="G392" s="3" t="str">
        <f>IF(C392="Carico",VLOOKUP(B392, 'Anagrafica Prodotti'!A:F, 4),"")</f>
        <v/>
      </c>
      <c r="H392" s="3" t="str">
        <f t="shared" si="6"/>
        <v/>
      </c>
    </row>
    <row r="393" spans="6:8" x14ac:dyDescent="0.3">
      <c r="F393" t="str">
        <f>IF(B393="","",VLOOKUP(B393, 'Anagrafica Prodotti'!A:F, 1))</f>
        <v/>
      </c>
      <c r="G393" s="3" t="str">
        <f>IF(C393="Carico",VLOOKUP(B393, 'Anagrafica Prodotti'!A:F, 4),"")</f>
        <v/>
      </c>
      <c r="H393" s="3" t="str">
        <f t="shared" si="6"/>
        <v/>
      </c>
    </row>
    <row r="394" spans="6:8" x14ac:dyDescent="0.3">
      <c r="F394" t="str">
        <f>IF(B394="","",VLOOKUP(B394, 'Anagrafica Prodotti'!A:F, 1))</f>
        <v/>
      </c>
      <c r="G394" s="3" t="str">
        <f>IF(C394="Carico",VLOOKUP(B394, 'Anagrafica Prodotti'!A:F, 4),"")</f>
        <v/>
      </c>
      <c r="H394" s="3" t="str">
        <f t="shared" si="6"/>
        <v/>
      </c>
    </row>
    <row r="395" spans="6:8" x14ac:dyDescent="0.3">
      <c r="F395" t="str">
        <f>IF(B395="","",VLOOKUP(B395, 'Anagrafica Prodotti'!A:F, 1))</f>
        <v/>
      </c>
      <c r="G395" s="3" t="str">
        <f>IF(C395="Carico",VLOOKUP(B395, 'Anagrafica Prodotti'!A:F, 4),"")</f>
        <v/>
      </c>
      <c r="H395" s="3" t="str">
        <f t="shared" si="6"/>
        <v/>
      </c>
    </row>
    <row r="396" spans="6:8" x14ac:dyDescent="0.3">
      <c r="F396" t="str">
        <f>IF(B396="","",VLOOKUP(B396, 'Anagrafica Prodotti'!A:F, 1))</f>
        <v/>
      </c>
      <c r="G396" s="3" t="str">
        <f>IF(C396="Carico",VLOOKUP(B396, 'Anagrafica Prodotti'!A:F, 4),"")</f>
        <v/>
      </c>
      <c r="H396" s="3" t="str">
        <f t="shared" si="6"/>
        <v/>
      </c>
    </row>
    <row r="397" spans="6:8" x14ac:dyDescent="0.3">
      <c r="F397" t="str">
        <f>IF(B397="","",VLOOKUP(B397, 'Anagrafica Prodotti'!A:F, 1))</f>
        <v/>
      </c>
      <c r="G397" s="3" t="str">
        <f>IF(C397="Carico",VLOOKUP(B397, 'Anagrafica Prodotti'!A:F, 4),"")</f>
        <v/>
      </c>
      <c r="H397" s="3" t="str">
        <f t="shared" si="6"/>
        <v/>
      </c>
    </row>
    <row r="398" spans="6:8" x14ac:dyDescent="0.3">
      <c r="F398" t="str">
        <f>IF(B398="","",VLOOKUP(B398, 'Anagrafica Prodotti'!A:F, 1))</f>
        <v/>
      </c>
      <c r="G398" s="3" t="str">
        <f>IF(C398="Carico",VLOOKUP(B398, 'Anagrafica Prodotti'!A:F, 4),"")</f>
        <v/>
      </c>
      <c r="H398" s="3" t="str">
        <f t="shared" si="6"/>
        <v/>
      </c>
    </row>
    <row r="399" spans="6:8" x14ac:dyDescent="0.3">
      <c r="F399" t="str">
        <f>IF(B399="","",VLOOKUP(B399, 'Anagrafica Prodotti'!A:F, 1))</f>
        <v/>
      </c>
      <c r="G399" s="3" t="str">
        <f>IF(C399="Carico",VLOOKUP(B399, 'Anagrafica Prodotti'!A:F, 4),"")</f>
        <v/>
      </c>
      <c r="H399" s="3" t="str">
        <f t="shared" si="6"/>
        <v/>
      </c>
    </row>
    <row r="400" spans="6:8" x14ac:dyDescent="0.3">
      <c r="F400" t="str">
        <f>IF(B400="","",VLOOKUP(B400, 'Anagrafica Prodotti'!A:F, 1))</f>
        <v/>
      </c>
      <c r="G400" s="3" t="str">
        <f>IF(C400="Carico",VLOOKUP(B400, 'Anagrafica Prodotti'!A:F, 4),"")</f>
        <v/>
      </c>
      <c r="H400" s="3" t="str">
        <f t="shared" si="6"/>
        <v/>
      </c>
    </row>
    <row r="401" spans="6:8" x14ac:dyDescent="0.3">
      <c r="F401" t="str">
        <f>IF(B401="","",VLOOKUP(B401, 'Anagrafica Prodotti'!A:F, 1))</f>
        <v/>
      </c>
      <c r="G401" s="3" t="str">
        <f>IF(C401="Carico",VLOOKUP(B401, 'Anagrafica Prodotti'!A:F, 4),"")</f>
        <v/>
      </c>
      <c r="H401" s="3" t="str">
        <f t="shared" si="6"/>
        <v/>
      </c>
    </row>
    <row r="402" spans="6:8" x14ac:dyDescent="0.3">
      <c r="F402" t="str">
        <f>IF(B402="","",VLOOKUP(B402, 'Anagrafica Prodotti'!A:F, 1))</f>
        <v/>
      </c>
      <c r="G402" s="3" t="str">
        <f>IF(C402="Carico",VLOOKUP(B402, 'Anagrafica Prodotti'!A:F, 4),"")</f>
        <v/>
      </c>
      <c r="H402" s="3" t="str">
        <f t="shared" si="6"/>
        <v/>
      </c>
    </row>
    <row r="403" spans="6:8" x14ac:dyDescent="0.3">
      <c r="F403" t="str">
        <f>IF(B403="","",VLOOKUP(B403, 'Anagrafica Prodotti'!A:F, 1))</f>
        <v/>
      </c>
      <c r="G403" s="3" t="str">
        <f>IF(C403="Carico",VLOOKUP(B403, 'Anagrafica Prodotti'!A:F, 4),"")</f>
        <v/>
      </c>
      <c r="H403" s="3" t="str">
        <f t="shared" si="6"/>
        <v/>
      </c>
    </row>
    <row r="404" spans="6:8" x14ac:dyDescent="0.3">
      <c r="F404" t="str">
        <f>IF(B404="","",VLOOKUP(B404, 'Anagrafica Prodotti'!A:F, 1))</f>
        <v/>
      </c>
      <c r="G404" s="3" t="str">
        <f>IF(C404="Carico",VLOOKUP(B404, 'Anagrafica Prodotti'!A:F, 4),"")</f>
        <v/>
      </c>
      <c r="H404" s="3" t="str">
        <f t="shared" si="6"/>
        <v/>
      </c>
    </row>
    <row r="405" spans="6:8" x14ac:dyDescent="0.3">
      <c r="F405" t="str">
        <f>IF(B405="","",VLOOKUP(B405, 'Anagrafica Prodotti'!A:F, 1))</f>
        <v/>
      </c>
      <c r="G405" s="3" t="str">
        <f>IF(C405="Carico",VLOOKUP(B405, 'Anagrafica Prodotti'!A:F, 4),"")</f>
        <v/>
      </c>
      <c r="H405" s="3" t="str">
        <f t="shared" si="6"/>
        <v/>
      </c>
    </row>
    <row r="406" spans="6:8" x14ac:dyDescent="0.3">
      <c r="F406" t="str">
        <f>IF(B406="","",VLOOKUP(B406, 'Anagrafica Prodotti'!A:F, 1))</f>
        <v/>
      </c>
      <c r="G406" s="3" t="str">
        <f>IF(C406="Carico",VLOOKUP(B406, 'Anagrafica Prodotti'!A:F, 4),"")</f>
        <v/>
      </c>
      <c r="H406" s="3" t="str">
        <f t="shared" si="6"/>
        <v/>
      </c>
    </row>
    <row r="407" spans="6:8" x14ac:dyDescent="0.3">
      <c r="F407" t="str">
        <f>IF(B407="","",VLOOKUP(B407, 'Anagrafica Prodotti'!A:F, 1))</f>
        <v/>
      </c>
      <c r="G407" s="3" t="str">
        <f>IF(C407="Carico",VLOOKUP(B407, 'Anagrafica Prodotti'!A:F, 4),"")</f>
        <v/>
      </c>
      <c r="H407" s="3" t="str">
        <f t="shared" si="6"/>
        <v/>
      </c>
    </row>
    <row r="408" spans="6:8" x14ac:dyDescent="0.3">
      <c r="F408" t="str">
        <f>IF(B408="","",VLOOKUP(B408, 'Anagrafica Prodotti'!A:F, 1))</f>
        <v/>
      </c>
      <c r="G408" s="3" t="str">
        <f>IF(C408="Carico",VLOOKUP(B408, 'Anagrafica Prodotti'!A:F, 4),"")</f>
        <v/>
      </c>
      <c r="H408" s="3" t="str">
        <f t="shared" si="6"/>
        <v/>
      </c>
    </row>
    <row r="409" spans="6:8" x14ac:dyDescent="0.3">
      <c r="F409" t="str">
        <f>IF(B409="","",VLOOKUP(B409, 'Anagrafica Prodotti'!A:F, 1))</f>
        <v/>
      </c>
      <c r="G409" s="3" t="str">
        <f>IF(C409="Carico",VLOOKUP(B409, 'Anagrafica Prodotti'!A:F, 4),"")</f>
        <v/>
      </c>
      <c r="H409" s="3" t="str">
        <f t="shared" si="6"/>
        <v/>
      </c>
    </row>
    <row r="410" spans="6:8" x14ac:dyDescent="0.3">
      <c r="F410" t="str">
        <f>IF(B410="","",VLOOKUP(B410, 'Anagrafica Prodotti'!A:F, 1))</f>
        <v/>
      </c>
      <c r="G410" s="3" t="str">
        <f>IF(C410="Carico",VLOOKUP(B410, 'Anagrafica Prodotti'!A:F, 4),"")</f>
        <v/>
      </c>
      <c r="H410" s="3" t="str">
        <f t="shared" si="6"/>
        <v/>
      </c>
    </row>
    <row r="411" spans="6:8" x14ac:dyDescent="0.3">
      <c r="F411" t="str">
        <f>IF(B411="","",VLOOKUP(B411, 'Anagrafica Prodotti'!A:F, 1))</f>
        <v/>
      </c>
      <c r="G411" s="3" t="str">
        <f>IF(C411="Carico",VLOOKUP(B411, 'Anagrafica Prodotti'!A:F, 4),"")</f>
        <v/>
      </c>
      <c r="H411" s="3" t="str">
        <f t="shared" si="6"/>
        <v/>
      </c>
    </row>
    <row r="412" spans="6:8" x14ac:dyDescent="0.3">
      <c r="F412" t="str">
        <f>IF(B412="","",VLOOKUP(B412, 'Anagrafica Prodotti'!A:F, 1))</f>
        <v/>
      </c>
      <c r="G412" s="3" t="str">
        <f>IF(C412="Carico",VLOOKUP(B412, 'Anagrafica Prodotti'!A:F, 4),"")</f>
        <v/>
      </c>
      <c r="H412" s="3" t="str">
        <f t="shared" si="6"/>
        <v/>
      </c>
    </row>
    <row r="413" spans="6:8" x14ac:dyDescent="0.3">
      <c r="F413" t="str">
        <f>IF(B413="","",VLOOKUP(B413, 'Anagrafica Prodotti'!A:F, 1))</f>
        <v/>
      </c>
      <c r="G413" s="3" t="str">
        <f>IF(C413="Carico",VLOOKUP(B413, 'Anagrafica Prodotti'!A:F, 4),"")</f>
        <v/>
      </c>
      <c r="H413" s="3" t="str">
        <f t="shared" si="6"/>
        <v/>
      </c>
    </row>
    <row r="414" spans="6:8" x14ac:dyDescent="0.3">
      <c r="F414" t="str">
        <f>IF(B414="","",VLOOKUP(B414, 'Anagrafica Prodotti'!A:F, 1))</f>
        <v/>
      </c>
      <c r="G414" s="3" t="str">
        <f>IF(C414="Carico",VLOOKUP(B414, 'Anagrafica Prodotti'!A:F, 4),"")</f>
        <v/>
      </c>
      <c r="H414" s="3" t="str">
        <f t="shared" si="6"/>
        <v/>
      </c>
    </row>
    <row r="415" spans="6:8" x14ac:dyDescent="0.3">
      <c r="F415" t="str">
        <f>IF(B415="","",VLOOKUP(B415, 'Anagrafica Prodotti'!A:F, 1))</f>
        <v/>
      </c>
      <c r="G415" s="3" t="str">
        <f>IF(C415="Carico",VLOOKUP(B415, 'Anagrafica Prodotti'!A:F, 4),"")</f>
        <v/>
      </c>
      <c r="H415" s="3" t="str">
        <f t="shared" si="6"/>
        <v/>
      </c>
    </row>
    <row r="416" spans="6:8" x14ac:dyDescent="0.3">
      <c r="F416" t="str">
        <f>IF(B416="","",VLOOKUP(B416, 'Anagrafica Prodotti'!A:F, 1))</f>
        <v/>
      </c>
      <c r="G416" s="3" t="str">
        <f>IF(C416="Carico",VLOOKUP(B416, 'Anagrafica Prodotti'!A:F, 4),"")</f>
        <v/>
      </c>
      <c r="H416" s="3" t="str">
        <f t="shared" si="6"/>
        <v/>
      </c>
    </row>
    <row r="417" spans="6:8" x14ac:dyDescent="0.3">
      <c r="F417" t="str">
        <f>IF(B417="","",VLOOKUP(B417, 'Anagrafica Prodotti'!A:F, 1))</f>
        <v/>
      </c>
      <c r="G417" s="3" t="str">
        <f>IF(C417="Carico",VLOOKUP(B417, 'Anagrafica Prodotti'!A:F, 4),"")</f>
        <v/>
      </c>
      <c r="H417" s="3" t="str">
        <f t="shared" si="6"/>
        <v/>
      </c>
    </row>
    <row r="418" spans="6:8" x14ac:dyDescent="0.3">
      <c r="F418" t="str">
        <f>IF(B418="","",VLOOKUP(B418, 'Anagrafica Prodotti'!A:F, 1))</f>
        <v/>
      </c>
      <c r="G418" s="3" t="str">
        <f>IF(C418="Carico",VLOOKUP(B418, 'Anagrafica Prodotti'!A:F, 4),"")</f>
        <v/>
      </c>
      <c r="H418" s="3" t="str">
        <f t="shared" si="6"/>
        <v/>
      </c>
    </row>
    <row r="419" spans="6:8" x14ac:dyDescent="0.3">
      <c r="F419" t="str">
        <f>IF(B419="","",VLOOKUP(B419, 'Anagrafica Prodotti'!A:F, 1))</f>
        <v/>
      </c>
      <c r="G419" s="3" t="str">
        <f>IF(C419="Carico",VLOOKUP(B419, 'Anagrafica Prodotti'!A:F, 4),"")</f>
        <v/>
      </c>
      <c r="H419" s="3" t="str">
        <f t="shared" si="6"/>
        <v/>
      </c>
    </row>
    <row r="420" spans="6:8" x14ac:dyDescent="0.3">
      <c r="F420" t="str">
        <f>IF(B420="","",VLOOKUP(B420, 'Anagrafica Prodotti'!A:F, 1))</f>
        <v/>
      </c>
      <c r="G420" s="3" t="str">
        <f>IF(C420="Carico",VLOOKUP(B420, 'Anagrafica Prodotti'!A:F, 4),"")</f>
        <v/>
      </c>
      <c r="H420" s="3" t="str">
        <f t="shared" si="6"/>
        <v/>
      </c>
    </row>
    <row r="421" spans="6:8" x14ac:dyDescent="0.3">
      <c r="F421" t="str">
        <f>IF(B421="","",VLOOKUP(B421, 'Anagrafica Prodotti'!A:F, 1))</f>
        <v/>
      </c>
      <c r="G421" s="3" t="str">
        <f>IF(C421="Carico",VLOOKUP(B421, 'Anagrafica Prodotti'!A:F, 4),"")</f>
        <v/>
      </c>
      <c r="H421" s="3" t="str">
        <f t="shared" si="6"/>
        <v/>
      </c>
    </row>
    <row r="422" spans="6:8" x14ac:dyDescent="0.3">
      <c r="F422" t="str">
        <f>IF(B422="","",VLOOKUP(B422, 'Anagrafica Prodotti'!A:F, 1))</f>
        <v/>
      </c>
      <c r="G422" s="3" t="str">
        <f>IF(C422="Carico",VLOOKUP(B422, 'Anagrafica Prodotti'!A:F, 4),"")</f>
        <v/>
      </c>
      <c r="H422" s="3" t="str">
        <f t="shared" si="6"/>
        <v/>
      </c>
    </row>
    <row r="423" spans="6:8" x14ac:dyDescent="0.3">
      <c r="F423" t="str">
        <f>IF(B423="","",VLOOKUP(B423, 'Anagrafica Prodotti'!A:F, 1))</f>
        <v/>
      </c>
      <c r="G423" s="3" t="str">
        <f>IF(C423="Carico",VLOOKUP(B423, 'Anagrafica Prodotti'!A:F, 4),"")</f>
        <v/>
      </c>
      <c r="H423" s="3" t="str">
        <f t="shared" si="6"/>
        <v/>
      </c>
    </row>
    <row r="424" spans="6:8" x14ac:dyDescent="0.3">
      <c r="F424" t="str">
        <f>IF(B424="","",VLOOKUP(B424, 'Anagrafica Prodotti'!A:F, 1))</f>
        <v/>
      </c>
      <c r="G424" s="3" t="str">
        <f>IF(C424="Carico",VLOOKUP(B424, 'Anagrafica Prodotti'!A:F, 4),"")</f>
        <v/>
      </c>
      <c r="H424" s="3" t="str">
        <f t="shared" si="6"/>
        <v/>
      </c>
    </row>
    <row r="425" spans="6:8" x14ac:dyDescent="0.3">
      <c r="F425" t="str">
        <f>IF(B425="","",VLOOKUP(B425, 'Anagrafica Prodotti'!A:F, 1))</f>
        <v/>
      </c>
      <c r="G425" s="3" t="str">
        <f>IF(C425="Carico",VLOOKUP(B425, 'Anagrafica Prodotti'!A:F, 4),"")</f>
        <v/>
      </c>
      <c r="H425" s="3" t="str">
        <f t="shared" si="6"/>
        <v/>
      </c>
    </row>
    <row r="426" spans="6:8" x14ac:dyDescent="0.3">
      <c r="F426" t="str">
        <f>IF(B426="","",VLOOKUP(B426, 'Anagrafica Prodotti'!A:F, 1))</f>
        <v/>
      </c>
      <c r="G426" s="3" t="str">
        <f>IF(C426="Carico",VLOOKUP(B426, 'Anagrafica Prodotti'!A:F, 4),"")</f>
        <v/>
      </c>
      <c r="H426" s="3" t="str">
        <f t="shared" si="6"/>
        <v/>
      </c>
    </row>
    <row r="427" spans="6:8" x14ac:dyDescent="0.3">
      <c r="F427" t="str">
        <f>IF(B427="","",VLOOKUP(B427, 'Anagrafica Prodotti'!A:F, 1))</f>
        <v/>
      </c>
      <c r="G427" s="3" t="str">
        <f>IF(C427="Carico",VLOOKUP(B427, 'Anagrafica Prodotti'!A:F, 4),"")</f>
        <v/>
      </c>
      <c r="H427" s="3" t="str">
        <f t="shared" si="6"/>
        <v/>
      </c>
    </row>
    <row r="428" spans="6:8" x14ac:dyDescent="0.3">
      <c r="F428" t="str">
        <f>IF(B428="","",VLOOKUP(B428, 'Anagrafica Prodotti'!A:F, 1))</f>
        <v/>
      </c>
      <c r="G428" s="3" t="str">
        <f>IF(C428="Carico",VLOOKUP(B428, 'Anagrafica Prodotti'!A:F, 4),"")</f>
        <v/>
      </c>
      <c r="H428" s="3" t="str">
        <f t="shared" si="6"/>
        <v/>
      </c>
    </row>
    <row r="429" spans="6:8" x14ac:dyDescent="0.3">
      <c r="F429" t="str">
        <f>IF(B429="","",VLOOKUP(B429, 'Anagrafica Prodotti'!A:F, 1))</f>
        <v/>
      </c>
      <c r="G429" s="3" t="str">
        <f>IF(C429="Carico",VLOOKUP(B429, 'Anagrafica Prodotti'!A:F, 4),"")</f>
        <v/>
      </c>
      <c r="H429" s="3" t="str">
        <f t="shared" si="6"/>
        <v/>
      </c>
    </row>
    <row r="430" spans="6:8" x14ac:dyDescent="0.3">
      <c r="F430" t="str">
        <f>IF(B430="","",VLOOKUP(B430, 'Anagrafica Prodotti'!A:F, 1))</f>
        <v/>
      </c>
      <c r="G430" s="3" t="str">
        <f>IF(C430="Carico",VLOOKUP(B430, 'Anagrafica Prodotti'!A:F, 4),"")</f>
        <v/>
      </c>
      <c r="H430" s="3" t="str">
        <f t="shared" si="6"/>
        <v/>
      </c>
    </row>
    <row r="431" spans="6:8" x14ac:dyDescent="0.3">
      <c r="F431" t="str">
        <f>IF(B431="","",VLOOKUP(B431, 'Anagrafica Prodotti'!A:F, 1))</f>
        <v/>
      </c>
      <c r="G431" s="3" t="str">
        <f>IF(C431="Carico",VLOOKUP(B431, 'Anagrafica Prodotti'!A:F, 4),"")</f>
        <v/>
      </c>
      <c r="H431" s="3" t="str">
        <f t="shared" si="6"/>
        <v/>
      </c>
    </row>
    <row r="432" spans="6:8" x14ac:dyDescent="0.3">
      <c r="F432" t="str">
        <f>IF(B432="","",VLOOKUP(B432, 'Anagrafica Prodotti'!A:F, 1))</f>
        <v/>
      </c>
      <c r="G432" s="3" t="str">
        <f>IF(C432="Carico",VLOOKUP(B432, 'Anagrafica Prodotti'!A:F, 4),"")</f>
        <v/>
      </c>
      <c r="H432" s="3" t="str">
        <f t="shared" si="6"/>
        <v/>
      </c>
    </row>
    <row r="433" spans="6:8" x14ac:dyDescent="0.3">
      <c r="F433" t="str">
        <f>IF(B433="","",VLOOKUP(B433, 'Anagrafica Prodotti'!A:F, 1))</f>
        <v/>
      </c>
      <c r="G433" s="3" t="str">
        <f>IF(C433="Carico",VLOOKUP(B433, 'Anagrafica Prodotti'!A:F, 4),"")</f>
        <v/>
      </c>
      <c r="H433" s="3" t="str">
        <f t="shared" si="6"/>
        <v/>
      </c>
    </row>
    <row r="434" spans="6:8" x14ac:dyDescent="0.3">
      <c r="F434" t="str">
        <f>IF(B434="","",VLOOKUP(B434, 'Anagrafica Prodotti'!A:F, 1))</f>
        <v/>
      </c>
      <c r="G434" s="3" t="str">
        <f>IF(C434="Carico",VLOOKUP(B434, 'Anagrafica Prodotti'!A:F, 4),"")</f>
        <v/>
      </c>
      <c r="H434" s="3" t="str">
        <f t="shared" si="6"/>
        <v/>
      </c>
    </row>
    <row r="435" spans="6:8" x14ac:dyDescent="0.3">
      <c r="F435" t="str">
        <f>IF(B435="","",VLOOKUP(B435, 'Anagrafica Prodotti'!A:F, 1))</f>
        <v/>
      </c>
      <c r="G435" s="3" t="str">
        <f>IF(C435="Carico",VLOOKUP(B435, 'Anagrafica Prodotti'!A:F, 4),"")</f>
        <v/>
      </c>
      <c r="H435" s="3" t="str">
        <f t="shared" si="6"/>
        <v/>
      </c>
    </row>
    <row r="436" spans="6:8" x14ac:dyDescent="0.3">
      <c r="F436" t="str">
        <f>IF(B436="","",VLOOKUP(B436, 'Anagrafica Prodotti'!A:F, 1))</f>
        <v/>
      </c>
      <c r="G436" s="3" t="str">
        <f>IF(C436="Carico",VLOOKUP(B436, 'Anagrafica Prodotti'!A:F, 4),"")</f>
        <v/>
      </c>
      <c r="H436" s="3" t="str">
        <f t="shared" si="6"/>
        <v/>
      </c>
    </row>
    <row r="437" spans="6:8" x14ac:dyDescent="0.3">
      <c r="F437" t="str">
        <f>IF(B437="","",VLOOKUP(B437, 'Anagrafica Prodotti'!A:F, 1))</f>
        <v/>
      </c>
      <c r="G437" s="3" t="str">
        <f>IF(C437="Carico",VLOOKUP(B437, 'Anagrafica Prodotti'!A:F, 4),"")</f>
        <v/>
      </c>
      <c r="H437" s="3" t="str">
        <f t="shared" si="6"/>
        <v/>
      </c>
    </row>
    <row r="438" spans="6:8" x14ac:dyDescent="0.3">
      <c r="F438" t="str">
        <f>IF(B438="","",VLOOKUP(B438, 'Anagrafica Prodotti'!A:F, 1))</f>
        <v/>
      </c>
      <c r="G438" s="3" t="str">
        <f>IF(C438="Carico",VLOOKUP(B438, 'Anagrafica Prodotti'!A:F, 4),"")</f>
        <v/>
      </c>
      <c r="H438" s="3" t="str">
        <f t="shared" si="6"/>
        <v/>
      </c>
    </row>
    <row r="439" spans="6:8" x14ac:dyDescent="0.3">
      <c r="F439" t="str">
        <f>IF(B439="","",VLOOKUP(B439, 'Anagrafica Prodotti'!A:F, 1))</f>
        <v/>
      </c>
      <c r="G439" s="3" t="str">
        <f>IF(C439="Carico",VLOOKUP(B439, 'Anagrafica Prodotti'!A:F, 4),"")</f>
        <v/>
      </c>
      <c r="H439" s="3" t="str">
        <f t="shared" si="6"/>
        <v/>
      </c>
    </row>
    <row r="440" spans="6:8" x14ac:dyDescent="0.3">
      <c r="F440" t="str">
        <f>IF(B440="","",VLOOKUP(B440, 'Anagrafica Prodotti'!A:F, 1))</f>
        <v/>
      </c>
      <c r="G440" s="3" t="str">
        <f>IF(C440="Carico",VLOOKUP(B440, 'Anagrafica Prodotti'!A:F, 4),"")</f>
        <v/>
      </c>
      <c r="H440" s="3" t="str">
        <f t="shared" si="6"/>
        <v/>
      </c>
    </row>
    <row r="441" spans="6:8" x14ac:dyDescent="0.3">
      <c r="F441" t="str">
        <f>IF(B441="","",VLOOKUP(B441, 'Anagrafica Prodotti'!A:F, 1))</f>
        <v/>
      </c>
      <c r="G441" s="3" t="str">
        <f>IF(C441="Carico",VLOOKUP(B441, 'Anagrafica Prodotti'!A:F, 4),"")</f>
        <v/>
      </c>
      <c r="H441" s="3" t="str">
        <f t="shared" si="6"/>
        <v/>
      </c>
    </row>
    <row r="442" spans="6:8" x14ac:dyDescent="0.3">
      <c r="F442" t="str">
        <f>IF(B442="","",VLOOKUP(B442, 'Anagrafica Prodotti'!A:F, 1))</f>
        <v/>
      </c>
      <c r="G442" s="3" t="str">
        <f>IF(C442="Carico",VLOOKUP(B442, 'Anagrafica Prodotti'!A:F, 4),"")</f>
        <v/>
      </c>
      <c r="H442" s="3" t="str">
        <f t="shared" si="6"/>
        <v/>
      </c>
    </row>
    <row r="443" spans="6:8" x14ac:dyDescent="0.3">
      <c r="F443" t="str">
        <f>IF(B443="","",VLOOKUP(B443, 'Anagrafica Prodotti'!A:F, 1))</f>
        <v/>
      </c>
      <c r="G443" s="3" t="str">
        <f>IF(C443="Carico",VLOOKUP(B443, 'Anagrafica Prodotti'!A:F, 4),"")</f>
        <v/>
      </c>
      <c r="H443" s="3" t="str">
        <f t="shared" si="6"/>
        <v/>
      </c>
    </row>
    <row r="444" spans="6:8" x14ac:dyDescent="0.3">
      <c r="F444" t="str">
        <f>IF(B444="","",VLOOKUP(B444, 'Anagrafica Prodotti'!A:F, 1))</f>
        <v/>
      </c>
      <c r="G444" s="3" t="str">
        <f>IF(C444="Carico",VLOOKUP(B444, 'Anagrafica Prodotti'!A:F, 4),"")</f>
        <v/>
      </c>
      <c r="H444" s="3" t="str">
        <f t="shared" si="6"/>
        <v/>
      </c>
    </row>
    <row r="445" spans="6:8" x14ac:dyDescent="0.3">
      <c r="F445" t="str">
        <f>IF(B445="","",VLOOKUP(B445, 'Anagrafica Prodotti'!A:F, 1))</f>
        <v/>
      </c>
      <c r="G445" s="3" t="str">
        <f>IF(C445="Carico",VLOOKUP(B445, 'Anagrafica Prodotti'!A:F, 4),"")</f>
        <v/>
      </c>
      <c r="H445" s="3" t="str">
        <f t="shared" si="6"/>
        <v/>
      </c>
    </row>
    <row r="446" spans="6:8" x14ac:dyDescent="0.3">
      <c r="F446" t="str">
        <f>IF(B446="","",VLOOKUP(B446, 'Anagrafica Prodotti'!A:F, 1))</f>
        <v/>
      </c>
      <c r="G446" s="3" t="str">
        <f>IF(C446="Carico",VLOOKUP(B446, 'Anagrafica Prodotti'!A:F, 4),"")</f>
        <v/>
      </c>
      <c r="H446" s="3" t="str">
        <f t="shared" si="6"/>
        <v/>
      </c>
    </row>
    <row r="447" spans="6:8" x14ac:dyDescent="0.3">
      <c r="F447" t="str">
        <f>IF(B447="","",VLOOKUP(B447, 'Anagrafica Prodotti'!A:F, 1))</f>
        <v/>
      </c>
      <c r="G447" s="3" t="str">
        <f>IF(C447="Carico",VLOOKUP(B447, 'Anagrafica Prodotti'!A:F, 4),"")</f>
        <v/>
      </c>
      <c r="H447" s="3" t="str">
        <f t="shared" si="6"/>
        <v/>
      </c>
    </row>
    <row r="448" spans="6:8" x14ac:dyDescent="0.3">
      <c r="F448" t="str">
        <f>IF(B448="","",VLOOKUP(B448, 'Anagrafica Prodotti'!A:F, 1))</f>
        <v/>
      </c>
      <c r="G448" s="3" t="str">
        <f>IF(C448="Carico",VLOOKUP(B448, 'Anagrafica Prodotti'!A:F, 4),"")</f>
        <v/>
      </c>
      <c r="H448" s="3" t="str">
        <f t="shared" si="6"/>
        <v/>
      </c>
    </row>
    <row r="449" spans="6:8" x14ac:dyDescent="0.3">
      <c r="F449" t="str">
        <f>IF(B449="","",VLOOKUP(B449, 'Anagrafica Prodotti'!A:F, 1))</f>
        <v/>
      </c>
      <c r="G449" s="3" t="str">
        <f>IF(C449="Carico",VLOOKUP(B449, 'Anagrafica Prodotti'!A:F, 4),"")</f>
        <v/>
      </c>
      <c r="H449" s="3" t="str">
        <f t="shared" si="6"/>
        <v/>
      </c>
    </row>
    <row r="450" spans="6:8" x14ac:dyDescent="0.3">
      <c r="F450" t="str">
        <f>IF(B450="","",VLOOKUP(B450, 'Anagrafica Prodotti'!A:F, 1))</f>
        <v/>
      </c>
      <c r="G450" s="3" t="str">
        <f>IF(C450="Carico",VLOOKUP(B450, 'Anagrafica Prodotti'!A:F, 4),"")</f>
        <v/>
      </c>
      <c r="H450" s="3" t="str">
        <f t="shared" ref="H450:H513" si="7">IF(OR(G450="",D450=""),"",IF(C450="Carico",G450*D450,""))</f>
        <v/>
      </c>
    </row>
    <row r="451" spans="6:8" x14ac:dyDescent="0.3">
      <c r="F451" t="str">
        <f>IF(B451="","",VLOOKUP(B451, 'Anagrafica Prodotti'!A:F, 1))</f>
        <v/>
      </c>
      <c r="G451" s="3" t="str">
        <f>IF(C451="Carico",VLOOKUP(B451, 'Anagrafica Prodotti'!A:F, 4),"")</f>
        <v/>
      </c>
      <c r="H451" s="3" t="str">
        <f t="shared" si="7"/>
        <v/>
      </c>
    </row>
    <row r="452" spans="6:8" x14ac:dyDescent="0.3">
      <c r="F452" t="str">
        <f>IF(B452="","",VLOOKUP(B452, 'Anagrafica Prodotti'!A:F, 1))</f>
        <v/>
      </c>
      <c r="G452" s="3" t="str">
        <f>IF(C452="Carico",VLOOKUP(B452, 'Anagrafica Prodotti'!A:F, 4),"")</f>
        <v/>
      </c>
      <c r="H452" s="3" t="str">
        <f t="shared" si="7"/>
        <v/>
      </c>
    </row>
    <row r="453" spans="6:8" x14ac:dyDescent="0.3">
      <c r="F453" t="str">
        <f>IF(B453="","",VLOOKUP(B453, 'Anagrafica Prodotti'!A:F, 1))</f>
        <v/>
      </c>
      <c r="G453" s="3" t="str">
        <f>IF(C453="Carico",VLOOKUP(B453, 'Anagrafica Prodotti'!A:F, 4),"")</f>
        <v/>
      </c>
      <c r="H453" s="3" t="str">
        <f t="shared" si="7"/>
        <v/>
      </c>
    </row>
    <row r="454" spans="6:8" x14ac:dyDescent="0.3">
      <c r="F454" t="str">
        <f>IF(B454="","",VLOOKUP(B454, 'Anagrafica Prodotti'!A:F, 1))</f>
        <v/>
      </c>
      <c r="G454" s="3" t="str">
        <f>IF(C454="Carico",VLOOKUP(B454, 'Anagrafica Prodotti'!A:F, 4),"")</f>
        <v/>
      </c>
      <c r="H454" s="3" t="str">
        <f t="shared" si="7"/>
        <v/>
      </c>
    </row>
    <row r="455" spans="6:8" x14ac:dyDescent="0.3">
      <c r="F455" t="str">
        <f>IF(B455="","",VLOOKUP(B455, 'Anagrafica Prodotti'!A:F, 1))</f>
        <v/>
      </c>
      <c r="G455" s="3" t="str">
        <f>IF(C455="Carico",VLOOKUP(B455, 'Anagrafica Prodotti'!A:F, 4),"")</f>
        <v/>
      </c>
      <c r="H455" s="3" t="str">
        <f t="shared" si="7"/>
        <v/>
      </c>
    </row>
    <row r="456" spans="6:8" x14ac:dyDescent="0.3">
      <c r="F456" t="str">
        <f>IF(B456="","",VLOOKUP(B456, 'Anagrafica Prodotti'!A:F, 1))</f>
        <v/>
      </c>
      <c r="G456" s="3" t="str">
        <f>IF(C456="Carico",VLOOKUP(B456, 'Anagrafica Prodotti'!A:F, 4),"")</f>
        <v/>
      </c>
      <c r="H456" s="3" t="str">
        <f t="shared" si="7"/>
        <v/>
      </c>
    </row>
    <row r="457" spans="6:8" x14ac:dyDescent="0.3">
      <c r="F457" t="str">
        <f>IF(B457="","",VLOOKUP(B457, 'Anagrafica Prodotti'!A:F, 1))</f>
        <v/>
      </c>
      <c r="G457" s="3" t="str">
        <f>IF(C457="Carico",VLOOKUP(B457, 'Anagrafica Prodotti'!A:F, 4),"")</f>
        <v/>
      </c>
      <c r="H457" s="3" t="str">
        <f t="shared" si="7"/>
        <v/>
      </c>
    </row>
    <row r="458" spans="6:8" x14ac:dyDescent="0.3">
      <c r="F458" t="str">
        <f>IF(B458="","",VLOOKUP(B458, 'Anagrafica Prodotti'!A:F, 1))</f>
        <v/>
      </c>
      <c r="G458" s="3" t="str">
        <f>IF(C458="Carico",VLOOKUP(B458, 'Anagrafica Prodotti'!A:F, 4),"")</f>
        <v/>
      </c>
      <c r="H458" s="3" t="str">
        <f t="shared" si="7"/>
        <v/>
      </c>
    </row>
    <row r="459" spans="6:8" x14ac:dyDescent="0.3">
      <c r="F459" t="str">
        <f>IF(B459="","",VLOOKUP(B459, 'Anagrafica Prodotti'!A:F, 1))</f>
        <v/>
      </c>
      <c r="G459" s="3" t="str">
        <f>IF(C459="Carico",VLOOKUP(B459, 'Anagrafica Prodotti'!A:F, 4),"")</f>
        <v/>
      </c>
      <c r="H459" s="3" t="str">
        <f t="shared" si="7"/>
        <v/>
      </c>
    </row>
    <row r="460" spans="6:8" x14ac:dyDescent="0.3">
      <c r="F460" t="str">
        <f>IF(B460="","",VLOOKUP(B460, 'Anagrafica Prodotti'!A:F, 1))</f>
        <v/>
      </c>
      <c r="G460" s="3" t="str">
        <f>IF(C460="Carico",VLOOKUP(B460, 'Anagrafica Prodotti'!A:F, 4),"")</f>
        <v/>
      </c>
      <c r="H460" s="3" t="str">
        <f t="shared" si="7"/>
        <v/>
      </c>
    </row>
    <row r="461" spans="6:8" x14ac:dyDescent="0.3">
      <c r="F461" t="str">
        <f>IF(B461="","",VLOOKUP(B461, 'Anagrafica Prodotti'!A:F, 1))</f>
        <v/>
      </c>
      <c r="G461" s="3" t="str">
        <f>IF(C461="Carico",VLOOKUP(B461, 'Anagrafica Prodotti'!A:F, 4),"")</f>
        <v/>
      </c>
      <c r="H461" s="3" t="str">
        <f t="shared" si="7"/>
        <v/>
      </c>
    </row>
    <row r="462" spans="6:8" x14ac:dyDescent="0.3">
      <c r="F462" t="str">
        <f>IF(B462="","",VLOOKUP(B462, 'Anagrafica Prodotti'!A:F, 1))</f>
        <v/>
      </c>
      <c r="G462" s="3" t="str">
        <f>IF(C462="Carico",VLOOKUP(B462, 'Anagrafica Prodotti'!A:F, 4),"")</f>
        <v/>
      </c>
      <c r="H462" s="3" t="str">
        <f t="shared" si="7"/>
        <v/>
      </c>
    </row>
    <row r="463" spans="6:8" x14ac:dyDescent="0.3">
      <c r="F463" t="str">
        <f>IF(B463="","",VLOOKUP(B463, 'Anagrafica Prodotti'!A:F, 1))</f>
        <v/>
      </c>
      <c r="G463" s="3" t="str">
        <f>IF(C463="Carico",VLOOKUP(B463, 'Anagrafica Prodotti'!A:F, 4),"")</f>
        <v/>
      </c>
      <c r="H463" s="3" t="str">
        <f t="shared" si="7"/>
        <v/>
      </c>
    </row>
    <row r="464" spans="6:8" x14ac:dyDescent="0.3">
      <c r="F464" t="str">
        <f>IF(B464="","",VLOOKUP(B464, 'Anagrafica Prodotti'!A:F, 1))</f>
        <v/>
      </c>
      <c r="G464" s="3" t="str">
        <f>IF(C464="Carico",VLOOKUP(B464, 'Anagrafica Prodotti'!A:F, 4),"")</f>
        <v/>
      </c>
      <c r="H464" s="3" t="str">
        <f t="shared" si="7"/>
        <v/>
      </c>
    </row>
    <row r="465" spans="6:8" x14ac:dyDescent="0.3">
      <c r="F465" t="str">
        <f>IF(B465="","",VLOOKUP(B465, 'Anagrafica Prodotti'!A:F, 1))</f>
        <v/>
      </c>
      <c r="G465" s="3" t="str">
        <f>IF(C465="Carico",VLOOKUP(B465, 'Anagrafica Prodotti'!A:F, 4),"")</f>
        <v/>
      </c>
      <c r="H465" s="3" t="str">
        <f t="shared" si="7"/>
        <v/>
      </c>
    </row>
    <row r="466" spans="6:8" x14ac:dyDescent="0.3">
      <c r="F466" t="str">
        <f>IF(B466="","",VLOOKUP(B466, 'Anagrafica Prodotti'!A:F, 1))</f>
        <v/>
      </c>
      <c r="G466" s="3" t="str">
        <f>IF(C466="Carico",VLOOKUP(B466, 'Anagrafica Prodotti'!A:F, 4),"")</f>
        <v/>
      </c>
      <c r="H466" s="3" t="str">
        <f t="shared" si="7"/>
        <v/>
      </c>
    </row>
    <row r="467" spans="6:8" x14ac:dyDescent="0.3">
      <c r="F467" t="str">
        <f>IF(B467="","",VLOOKUP(B467, 'Anagrafica Prodotti'!A:F, 1))</f>
        <v/>
      </c>
      <c r="G467" s="3" t="str">
        <f>IF(C467="Carico",VLOOKUP(B467, 'Anagrafica Prodotti'!A:F, 4),"")</f>
        <v/>
      </c>
      <c r="H467" s="3" t="str">
        <f t="shared" si="7"/>
        <v/>
      </c>
    </row>
    <row r="468" spans="6:8" x14ac:dyDescent="0.3">
      <c r="F468" t="str">
        <f>IF(B468="","",VLOOKUP(B468, 'Anagrafica Prodotti'!A:F, 1))</f>
        <v/>
      </c>
      <c r="G468" s="3" t="str">
        <f>IF(C468="Carico",VLOOKUP(B468, 'Anagrafica Prodotti'!A:F, 4),"")</f>
        <v/>
      </c>
      <c r="H468" s="3" t="str">
        <f t="shared" si="7"/>
        <v/>
      </c>
    </row>
    <row r="469" spans="6:8" x14ac:dyDescent="0.3">
      <c r="F469" t="str">
        <f>IF(B469="","",VLOOKUP(B469, 'Anagrafica Prodotti'!A:F, 1))</f>
        <v/>
      </c>
      <c r="G469" s="3" t="str">
        <f>IF(C469="Carico",VLOOKUP(B469, 'Anagrafica Prodotti'!A:F, 4),"")</f>
        <v/>
      </c>
      <c r="H469" s="3" t="str">
        <f t="shared" si="7"/>
        <v/>
      </c>
    </row>
    <row r="470" spans="6:8" x14ac:dyDescent="0.3">
      <c r="F470" t="str">
        <f>IF(B470="","",VLOOKUP(B470, 'Anagrafica Prodotti'!A:F, 1))</f>
        <v/>
      </c>
      <c r="G470" s="3" t="str">
        <f>IF(C470="Carico",VLOOKUP(B470, 'Anagrafica Prodotti'!A:F, 4),"")</f>
        <v/>
      </c>
      <c r="H470" s="3" t="str">
        <f t="shared" si="7"/>
        <v/>
      </c>
    </row>
    <row r="471" spans="6:8" x14ac:dyDescent="0.3">
      <c r="F471" t="str">
        <f>IF(B471="","",VLOOKUP(B471, 'Anagrafica Prodotti'!A:F, 1))</f>
        <v/>
      </c>
      <c r="G471" s="3" t="str">
        <f>IF(C471="Carico",VLOOKUP(B471, 'Anagrafica Prodotti'!A:F, 4),"")</f>
        <v/>
      </c>
      <c r="H471" s="3" t="str">
        <f t="shared" si="7"/>
        <v/>
      </c>
    </row>
    <row r="472" spans="6:8" x14ac:dyDescent="0.3">
      <c r="F472" t="str">
        <f>IF(B472="","",VLOOKUP(B472, 'Anagrafica Prodotti'!A:F, 1))</f>
        <v/>
      </c>
      <c r="G472" s="3" t="str">
        <f>IF(C472="Carico",VLOOKUP(B472, 'Anagrafica Prodotti'!A:F, 4),"")</f>
        <v/>
      </c>
      <c r="H472" s="3" t="str">
        <f t="shared" si="7"/>
        <v/>
      </c>
    </row>
    <row r="473" spans="6:8" x14ac:dyDescent="0.3">
      <c r="F473" t="str">
        <f>IF(B473="","",VLOOKUP(B473, 'Anagrafica Prodotti'!A:F, 1))</f>
        <v/>
      </c>
      <c r="G473" s="3" t="str">
        <f>IF(C473="Carico",VLOOKUP(B473, 'Anagrafica Prodotti'!A:F, 4),"")</f>
        <v/>
      </c>
      <c r="H473" s="3" t="str">
        <f t="shared" si="7"/>
        <v/>
      </c>
    </row>
    <row r="474" spans="6:8" x14ac:dyDescent="0.3">
      <c r="F474" t="str">
        <f>IF(B474="","",VLOOKUP(B474, 'Anagrafica Prodotti'!A:F, 1))</f>
        <v/>
      </c>
      <c r="G474" s="3" t="str">
        <f>IF(C474="Carico",VLOOKUP(B474, 'Anagrafica Prodotti'!A:F, 4),"")</f>
        <v/>
      </c>
      <c r="H474" s="3" t="str">
        <f t="shared" si="7"/>
        <v/>
      </c>
    </row>
    <row r="475" spans="6:8" x14ac:dyDescent="0.3">
      <c r="F475" t="str">
        <f>IF(B475="","",VLOOKUP(B475, 'Anagrafica Prodotti'!A:F, 1))</f>
        <v/>
      </c>
      <c r="G475" s="3" t="str">
        <f>IF(C475="Carico",VLOOKUP(B475, 'Anagrafica Prodotti'!A:F, 4),"")</f>
        <v/>
      </c>
      <c r="H475" s="3" t="str">
        <f t="shared" si="7"/>
        <v/>
      </c>
    </row>
    <row r="476" spans="6:8" x14ac:dyDescent="0.3">
      <c r="F476" t="str">
        <f>IF(B476="","",VLOOKUP(B476, 'Anagrafica Prodotti'!A:F, 1))</f>
        <v/>
      </c>
      <c r="G476" s="3" t="str">
        <f>IF(C476="Carico",VLOOKUP(B476, 'Anagrafica Prodotti'!A:F, 4),"")</f>
        <v/>
      </c>
      <c r="H476" s="3" t="str">
        <f t="shared" si="7"/>
        <v/>
      </c>
    </row>
    <row r="477" spans="6:8" x14ac:dyDescent="0.3">
      <c r="F477" t="str">
        <f>IF(B477="","",VLOOKUP(B477, 'Anagrafica Prodotti'!A:F, 1))</f>
        <v/>
      </c>
      <c r="G477" s="3" t="str">
        <f>IF(C477="Carico",VLOOKUP(B477, 'Anagrafica Prodotti'!A:F, 4),"")</f>
        <v/>
      </c>
      <c r="H477" s="3" t="str">
        <f t="shared" si="7"/>
        <v/>
      </c>
    </row>
    <row r="478" spans="6:8" x14ac:dyDescent="0.3">
      <c r="F478" t="str">
        <f>IF(B478="","",VLOOKUP(B478, 'Anagrafica Prodotti'!A:F, 1))</f>
        <v/>
      </c>
      <c r="G478" s="3" t="str">
        <f>IF(C478="Carico",VLOOKUP(B478, 'Anagrafica Prodotti'!A:F, 4),"")</f>
        <v/>
      </c>
      <c r="H478" s="3" t="str">
        <f t="shared" si="7"/>
        <v/>
      </c>
    </row>
    <row r="479" spans="6:8" x14ac:dyDescent="0.3">
      <c r="F479" t="str">
        <f>IF(B479="","",VLOOKUP(B479, 'Anagrafica Prodotti'!A:F, 1))</f>
        <v/>
      </c>
      <c r="G479" s="3" t="str">
        <f>IF(C479="Carico",VLOOKUP(B479, 'Anagrafica Prodotti'!A:F, 4),"")</f>
        <v/>
      </c>
      <c r="H479" s="3" t="str">
        <f t="shared" si="7"/>
        <v/>
      </c>
    </row>
    <row r="480" spans="6:8" x14ac:dyDescent="0.3">
      <c r="F480" t="str">
        <f>IF(B480="","",VLOOKUP(B480, 'Anagrafica Prodotti'!A:F, 1))</f>
        <v/>
      </c>
      <c r="G480" s="3" t="str">
        <f>IF(C480="Carico",VLOOKUP(B480, 'Anagrafica Prodotti'!A:F, 4),"")</f>
        <v/>
      </c>
      <c r="H480" s="3" t="str">
        <f t="shared" si="7"/>
        <v/>
      </c>
    </row>
    <row r="481" spans="6:8" x14ac:dyDescent="0.3">
      <c r="F481" t="str">
        <f>IF(B481="","",VLOOKUP(B481, 'Anagrafica Prodotti'!A:F, 1))</f>
        <v/>
      </c>
      <c r="G481" s="3" t="str">
        <f>IF(C481="Carico",VLOOKUP(B481, 'Anagrafica Prodotti'!A:F, 4),"")</f>
        <v/>
      </c>
      <c r="H481" s="3" t="str">
        <f t="shared" si="7"/>
        <v/>
      </c>
    </row>
    <row r="482" spans="6:8" x14ac:dyDescent="0.3">
      <c r="F482" t="str">
        <f>IF(B482="","",VLOOKUP(B482, 'Anagrafica Prodotti'!A:F, 1))</f>
        <v/>
      </c>
      <c r="G482" s="3" t="str">
        <f>IF(C482="Carico",VLOOKUP(B482, 'Anagrafica Prodotti'!A:F, 4),"")</f>
        <v/>
      </c>
      <c r="H482" s="3" t="str">
        <f t="shared" si="7"/>
        <v/>
      </c>
    </row>
    <row r="483" spans="6:8" x14ac:dyDescent="0.3">
      <c r="F483" t="str">
        <f>IF(B483="","",VLOOKUP(B483, 'Anagrafica Prodotti'!A:F, 1))</f>
        <v/>
      </c>
      <c r="G483" s="3" t="str">
        <f>IF(C483="Carico",VLOOKUP(B483, 'Anagrafica Prodotti'!A:F, 4),"")</f>
        <v/>
      </c>
      <c r="H483" s="3" t="str">
        <f t="shared" si="7"/>
        <v/>
      </c>
    </row>
    <row r="484" spans="6:8" x14ac:dyDescent="0.3">
      <c r="F484" t="str">
        <f>IF(B484="","",VLOOKUP(B484, 'Anagrafica Prodotti'!A:F, 1))</f>
        <v/>
      </c>
      <c r="G484" s="3" t="str">
        <f>IF(C484="Carico",VLOOKUP(B484, 'Anagrafica Prodotti'!A:F, 4),"")</f>
        <v/>
      </c>
      <c r="H484" s="3" t="str">
        <f t="shared" si="7"/>
        <v/>
      </c>
    </row>
    <row r="485" spans="6:8" x14ac:dyDescent="0.3">
      <c r="F485" t="str">
        <f>IF(B485="","",VLOOKUP(B485, 'Anagrafica Prodotti'!A:F, 1))</f>
        <v/>
      </c>
      <c r="G485" s="3" t="str">
        <f>IF(C485="Carico",VLOOKUP(B485, 'Anagrafica Prodotti'!A:F, 4),"")</f>
        <v/>
      </c>
      <c r="H485" s="3" t="str">
        <f t="shared" si="7"/>
        <v/>
      </c>
    </row>
    <row r="486" spans="6:8" x14ac:dyDescent="0.3">
      <c r="F486" t="str">
        <f>IF(B486="","",VLOOKUP(B486, 'Anagrafica Prodotti'!A:F, 1))</f>
        <v/>
      </c>
      <c r="G486" s="3" t="str">
        <f>IF(C486="Carico",VLOOKUP(B486, 'Anagrafica Prodotti'!A:F, 4),"")</f>
        <v/>
      </c>
      <c r="H486" s="3" t="str">
        <f t="shared" si="7"/>
        <v/>
      </c>
    </row>
    <row r="487" spans="6:8" x14ac:dyDescent="0.3">
      <c r="F487" t="str">
        <f>IF(B487="","",VLOOKUP(B487, 'Anagrafica Prodotti'!A:F, 1))</f>
        <v/>
      </c>
      <c r="G487" s="3" t="str">
        <f>IF(C487="Carico",VLOOKUP(B487, 'Anagrafica Prodotti'!A:F, 4),"")</f>
        <v/>
      </c>
      <c r="H487" s="3" t="str">
        <f t="shared" si="7"/>
        <v/>
      </c>
    </row>
    <row r="488" spans="6:8" x14ac:dyDescent="0.3">
      <c r="F488" t="str">
        <f>IF(B488="","",VLOOKUP(B488, 'Anagrafica Prodotti'!A:F, 1))</f>
        <v/>
      </c>
      <c r="G488" s="3" t="str">
        <f>IF(C488="Carico",VLOOKUP(B488, 'Anagrafica Prodotti'!A:F, 4),"")</f>
        <v/>
      </c>
      <c r="H488" s="3" t="str">
        <f t="shared" si="7"/>
        <v/>
      </c>
    </row>
    <row r="489" spans="6:8" x14ac:dyDescent="0.3">
      <c r="F489" t="str">
        <f>IF(B489="","",VLOOKUP(B489, 'Anagrafica Prodotti'!A:F, 1))</f>
        <v/>
      </c>
      <c r="G489" s="3" t="str">
        <f>IF(C489="Carico",VLOOKUP(B489, 'Anagrafica Prodotti'!A:F, 4),"")</f>
        <v/>
      </c>
      <c r="H489" s="3" t="str">
        <f t="shared" si="7"/>
        <v/>
      </c>
    </row>
    <row r="490" spans="6:8" x14ac:dyDescent="0.3">
      <c r="F490" t="str">
        <f>IF(B490="","",VLOOKUP(B490, 'Anagrafica Prodotti'!A:F, 1))</f>
        <v/>
      </c>
      <c r="G490" s="3" t="str">
        <f>IF(C490="Carico",VLOOKUP(B490, 'Anagrafica Prodotti'!A:F, 4),"")</f>
        <v/>
      </c>
      <c r="H490" s="3" t="str">
        <f t="shared" si="7"/>
        <v/>
      </c>
    </row>
    <row r="491" spans="6:8" x14ac:dyDescent="0.3">
      <c r="F491" t="str">
        <f>IF(B491="","",VLOOKUP(B491, 'Anagrafica Prodotti'!A:F, 1))</f>
        <v/>
      </c>
      <c r="G491" s="3" t="str">
        <f>IF(C491="Carico",VLOOKUP(B491, 'Anagrafica Prodotti'!A:F, 4),"")</f>
        <v/>
      </c>
      <c r="H491" s="3" t="str">
        <f t="shared" si="7"/>
        <v/>
      </c>
    </row>
    <row r="492" spans="6:8" x14ac:dyDescent="0.3">
      <c r="F492" t="str">
        <f>IF(B492="","",VLOOKUP(B492, 'Anagrafica Prodotti'!A:F, 1))</f>
        <v/>
      </c>
      <c r="G492" s="3" t="str">
        <f>IF(C492="Carico",VLOOKUP(B492, 'Anagrafica Prodotti'!A:F, 4),"")</f>
        <v/>
      </c>
      <c r="H492" s="3" t="str">
        <f t="shared" si="7"/>
        <v/>
      </c>
    </row>
    <row r="493" spans="6:8" x14ac:dyDescent="0.3">
      <c r="F493" t="str">
        <f>IF(B493="","",VLOOKUP(B493, 'Anagrafica Prodotti'!A:F, 1))</f>
        <v/>
      </c>
      <c r="G493" s="3" t="str">
        <f>IF(C493="Carico",VLOOKUP(B493, 'Anagrafica Prodotti'!A:F, 4),"")</f>
        <v/>
      </c>
      <c r="H493" s="3" t="str">
        <f t="shared" si="7"/>
        <v/>
      </c>
    </row>
    <row r="494" spans="6:8" x14ac:dyDescent="0.3">
      <c r="F494" t="str">
        <f>IF(B494="","",VLOOKUP(B494, 'Anagrafica Prodotti'!A:F, 1))</f>
        <v/>
      </c>
      <c r="G494" s="3" t="str">
        <f>IF(C494="Carico",VLOOKUP(B494, 'Anagrafica Prodotti'!A:F, 4),"")</f>
        <v/>
      </c>
      <c r="H494" s="3" t="str">
        <f t="shared" si="7"/>
        <v/>
      </c>
    </row>
    <row r="495" spans="6:8" x14ac:dyDescent="0.3">
      <c r="F495" t="str">
        <f>IF(B495="","",VLOOKUP(B495, 'Anagrafica Prodotti'!A:F, 1))</f>
        <v/>
      </c>
      <c r="G495" s="3" t="str">
        <f>IF(C495="Carico",VLOOKUP(B495, 'Anagrafica Prodotti'!A:F, 4),"")</f>
        <v/>
      </c>
      <c r="H495" s="3" t="str">
        <f t="shared" si="7"/>
        <v/>
      </c>
    </row>
    <row r="496" spans="6:8" x14ac:dyDescent="0.3">
      <c r="F496" t="str">
        <f>IF(B496="","",VLOOKUP(B496, 'Anagrafica Prodotti'!A:F, 1))</f>
        <v/>
      </c>
      <c r="G496" s="3" t="str">
        <f>IF(C496="Carico",VLOOKUP(B496, 'Anagrafica Prodotti'!A:F, 4),"")</f>
        <v/>
      </c>
      <c r="H496" s="3" t="str">
        <f t="shared" si="7"/>
        <v/>
      </c>
    </row>
    <row r="497" spans="6:8" x14ac:dyDescent="0.3">
      <c r="F497" t="str">
        <f>IF(B497="","",VLOOKUP(B497, 'Anagrafica Prodotti'!A:F, 1))</f>
        <v/>
      </c>
      <c r="G497" s="3" t="str">
        <f>IF(C497="Carico",VLOOKUP(B497, 'Anagrafica Prodotti'!A:F, 4),"")</f>
        <v/>
      </c>
      <c r="H497" s="3" t="str">
        <f t="shared" si="7"/>
        <v/>
      </c>
    </row>
    <row r="498" spans="6:8" x14ac:dyDescent="0.3">
      <c r="F498" t="str">
        <f>IF(B498="","",VLOOKUP(B498, 'Anagrafica Prodotti'!A:F, 1))</f>
        <v/>
      </c>
      <c r="G498" s="3" t="str">
        <f>IF(C498="Carico",VLOOKUP(B498, 'Anagrafica Prodotti'!A:F, 4),"")</f>
        <v/>
      </c>
      <c r="H498" s="3" t="str">
        <f t="shared" si="7"/>
        <v/>
      </c>
    </row>
    <row r="499" spans="6:8" x14ac:dyDescent="0.3">
      <c r="F499" t="str">
        <f>IF(B499="","",VLOOKUP(B499, 'Anagrafica Prodotti'!A:F, 1))</f>
        <v/>
      </c>
      <c r="G499" s="3" t="str">
        <f>IF(C499="Carico",VLOOKUP(B499, 'Anagrafica Prodotti'!A:F, 4),"")</f>
        <v/>
      </c>
      <c r="H499" s="3" t="str">
        <f t="shared" si="7"/>
        <v/>
      </c>
    </row>
    <row r="500" spans="6:8" x14ac:dyDescent="0.3">
      <c r="F500" t="str">
        <f>IF(B500="","",VLOOKUP(B500, 'Anagrafica Prodotti'!A:F, 1))</f>
        <v/>
      </c>
      <c r="G500" s="3" t="str">
        <f>IF(C500="Carico",VLOOKUP(B500, 'Anagrafica Prodotti'!A:F, 4),"")</f>
        <v/>
      </c>
      <c r="H500" s="3" t="str">
        <f t="shared" si="7"/>
        <v/>
      </c>
    </row>
    <row r="501" spans="6:8" x14ac:dyDescent="0.3">
      <c r="F501" t="str">
        <f>IF(B501="","",VLOOKUP(B501, 'Anagrafica Prodotti'!A:F, 1))</f>
        <v/>
      </c>
      <c r="G501" s="3" t="str">
        <f>IF(C501="Carico",VLOOKUP(B501, 'Anagrafica Prodotti'!A:F, 4),"")</f>
        <v/>
      </c>
      <c r="H501" s="3" t="str">
        <f t="shared" si="7"/>
        <v/>
      </c>
    </row>
    <row r="502" spans="6:8" x14ac:dyDescent="0.3">
      <c r="F502" t="str">
        <f>IF(B502="","",VLOOKUP(B502, 'Anagrafica Prodotti'!A:F, 1))</f>
        <v/>
      </c>
      <c r="G502" s="3" t="str">
        <f>IF(C502="Carico",VLOOKUP(B502, 'Anagrafica Prodotti'!A:F, 4),"")</f>
        <v/>
      </c>
      <c r="H502" s="3" t="str">
        <f t="shared" si="7"/>
        <v/>
      </c>
    </row>
    <row r="503" spans="6:8" x14ac:dyDescent="0.3">
      <c r="F503" t="str">
        <f>IF(B503="","",VLOOKUP(B503, 'Anagrafica Prodotti'!A:F, 1))</f>
        <v/>
      </c>
      <c r="G503" s="3" t="str">
        <f>IF(C503="Carico",VLOOKUP(B503, 'Anagrafica Prodotti'!A:F, 4),"")</f>
        <v/>
      </c>
      <c r="H503" s="3" t="str">
        <f t="shared" si="7"/>
        <v/>
      </c>
    </row>
    <row r="504" spans="6:8" x14ac:dyDescent="0.3">
      <c r="F504" t="str">
        <f>IF(B504="","",VLOOKUP(B504, 'Anagrafica Prodotti'!A:F, 1))</f>
        <v/>
      </c>
      <c r="G504" s="3" t="str">
        <f>IF(C504="Carico",VLOOKUP(B504, 'Anagrafica Prodotti'!A:F, 4),"")</f>
        <v/>
      </c>
      <c r="H504" s="3" t="str">
        <f t="shared" si="7"/>
        <v/>
      </c>
    </row>
    <row r="505" spans="6:8" x14ac:dyDescent="0.3">
      <c r="F505" t="str">
        <f>IF(B505="","",VLOOKUP(B505, 'Anagrafica Prodotti'!A:F, 1))</f>
        <v/>
      </c>
      <c r="G505" s="3" t="str">
        <f>IF(C505="Carico",VLOOKUP(B505, 'Anagrafica Prodotti'!A:F, 4),"")</f>
        <v/>
      </c>
      <c r="H505" s="3" t="str">
        <f t="shared" si="7"/>
        <v/>
      </c>
    </row>
    <row r="506" spans="6:8" x14ac:dyDescent="0.3">
      <c r="F506" t="str">
        <f>IF(B506="","",VLOOKUP(B506, 'Anagrafica Prodotti'!A:F, 1))</f>
        <v/>
      </c>
      <c r="G506" s="3" t="str">
        <f>IF(C506="Carico",VLOOKUP(B506, 'Anagrafica Prodotti'!A:F, 4),"")</f>
        <v/>
      </c>
      <c r="H506" s="3" t="str">
        <f t="shared" si="7"/>
        <v/>
      </c>
    </row>
    <row r="507" spans="6:8" x14ac:dyDescent="0.3">
      <c r="F507" t="str">
        <f>IF(B507="","",VLOOKUP(B507, 'Anagrafica Prodotti'!A:F, 1))</f>
        <v/>
      </c>
      <c r="G507" s="3" t="str">
        <f>IF(C507="Carico",VLOOKUP(B507, 'Anagrafica Prodotti'!A:F, 4),"")</f>
        <v/>
      </c>
      <c r="H507" s="3" t="str">
        <f t="shared" si="7"/>
        <v/>
      </c>
    </row>
    <row r="508" spans="6:8" x14ac:dyDescent="0.3">
      <c r="F508" t="str">
        <f>IF(B508="","",VLOOKUP(B508, 'Anagrafica Prodotti'!A:F, 1))</f>
        <v/>
      </c>
      <c r="G508" s="3" t="str">
        <f>IF(C508="Carico",VLOOKUP(B508, 'Anagrafica Prodotti'!A:F, 4),"")</f>
        <v/>
      </c>
      <c r="H508" s="3" t="str">
        <f t="shared" si="7"/>
        <v/>
      </c>
    </row>
    <row r="509" spans="6:8" x14ac:dyDescent="0.3">
      <c r="F509" t="str">
        <f>IF(B509="","",VLOOKUP(B509, 'Anagrafica Prodotti'!A:F, 1))</f>
        <v/>
      </c>
      <c r="G509" s="3" t="str">
        <f>IF(C509="Carico",VLOOKUP(B509, 'Anagrafica Prodotti'!A:F, 4),"")</f>
        <v/>
      </c>
      <c r="H509" s="3" t="str">
        <f t="shared" si="7"/>
        <v/>
      </c>
    </row>
    <row r="510" spans="6:8" x14ac:dyDescent="0.3">
      <c r="F510" t="str">
        <f>IF(B510="","",VLOOKUP(B510, 'Anagrafica Prodotti'!A:F, 1))</f>
        <v/>
      </c>
      <c r="G510" s="3" t="str">
        <f>IF(C510="Carico",VLOOKUP(B510, 'Anagrafica Prodotti'!A:F, 4),"")</f>
        <v/>
      </c>
      <c r="H510" s="3" t="str">
        <f t="shared" si="7"/>
        <v/>
      </c>
    </row>
    <row r="511" spans="6:8" x14ac:dyDescent="0.3">
      <c r="F511" t="str">
        <f>IF(B511="","",VLOOKUP(B511, 'Anagrafica Prodotti'!A:F, 1))</f>
        <v/>
      </c>
      <c r="G511" s="3" t="str">
        <f>IF(C511="Carico",VLOOKUP(B511, 'Anagrafica Prodotti'!A:F, 4),"")</f>
        <v/>
      </c>
      <c r="H511" s="3" t="str">
        <f t="shared" si="7"/>
        <v/>
      </c>
    </row>
    <row r="512" spans="6:8" x14ac:dyDescent="0.3">
      <c r="F512" t="str">
        <f>IF(B512="","",VLOOKUP(B512, 'Anagrafica Prodotti'!A:F, 1))</f>
        <v/>
      </c>
      <c r="G512" s="3" t="str">
        <f>IF(C512="Carico",VLOOKUP(B512, 'Anagrafica Prodotti'!A:F, 4),"")</f>
        <v/>
      </c>
      <c r="H512" s="3" t="str">
        <f t="shared" si="7"/>
        <v/>
      </c>
    </row>
    <row r="513" spans="6:8" x14ac:dyDescent="0.3">
      <c r="F513" t="str">
        <f>IF(B513="","",VLOOKUP(B513, 'Anagrafica Prodotti'!A:F, 1))</f>
        <v/>
      </c>
      <c r="G513" s="3" t="str">
        <f>IF(C513="Carico",VLOOKUP(B513, 'Anagrafica Prodotti'!A:F, 4),"")</f>
        <v/>
      </c>
      <c r="H513" s="3" t="str">
        <f t="shared" si="7"/>
        <v/>
      </c>
    </row>
    <row r="514" spans="6:8" x14ac:dyDescent="0.3">
      <c r="F514" t="str">
        <f>IF(B514="","",VLOOKUP(B514, 'Anagrafica Prodotti'!A:F, 1))</f>
        <v/>
      </c>
      <c r="G514" s="3" t="str">
        <f>IF(C514="Carico",VLOOKUP(B514, 'Anagrafica Prodotti'!A:F, 4),"")</f>
        <v/>
      </c>
      <c r="H514" s="3" t="str">
        <f t="shared" ref="H514:H577" si="8">IF(OR(G514="",D514=""),"",IF(C514="Carico",G514*D514,""))</f>
        <v/>
      </c>
    </row>
    <row r="515" spans="6:8" x14ac:dyDescent="0.3">
      <c r="F515" t="str">
        <f>IF(B515="","",VLOOKUP(B515, 'Anagrafica Prodotti'!A:F, 1))</f>
        <v/>
      </c>
      <c r="G515" s="3" t="str">
        <f>IF(C515="Carico",VLOOKUP(B515, 'Anagrafica Prodotti'!A:F, 4),"")</f>
        <v/>
      </c>
      <c r="H515" s="3" t="str">
        <f t="shared" si="8"/>
        <v/>
      </c>
    </row>
    <row r="516" spans="6:8" x14ac:dyDescent="0.3">
      <c r="F516" t="str">
        <f>IF(B516="","",VLOOKUP(B516, 'Anagrafica Prodotti'!A:F, 1))</f>
        <v/>
      </c>
      <c r="G516" s="3" t="str">
        <f>IF(C516="Carico",VLOOKUP(B516, 'Anagrafica Prodotti'!A:F, 4),"")</f>
        <v/>
      </c>
      <c r="H516" s="3" t="str">
        <f t="shared" si="8"/>
        <v/>
      </c>
    </row>
    <row r="517" spans="6:8" x14ac:dyDescent="0.3">
      <c r="F517" t="str">
        <f>IF(B517="","",VLOOKUP(B517, 'Anagrafica Prodotti'!A:F, 1))</f>
        <v/>
      </c>
      <c r="G517" s="3" t="str">
        <f>IF(C517="Carico",VLOOKUP(B517, 'Anagrafica Prodotti'!A:F, 4),"")</f>
        <v/>
      </c>
      <c r="H517" s="3" t="str">
        <f t="shared" si="8"/>
        <v/>
      </c>
    </row>
    <row r="518" spans="6:8" x14ac:dyDescent="0.3">
      <c r="F518" t="str">
        <f>IF(B518="","",VLOOKUP(B518, 'Anagrafica Prodotti'!A:F, 1))</f>
        <v/>
      </c>
      <c r="G518" s="3" t="str">
        <f>IF(C518="Carico",VLOOKUP(B518, 'Anagrafica Prodotti'!A:F, 4),"")</f>
        <v/>
      </c>
      <c r="H518" s="3" t="str">
        <f t="shared" si="8"/>
        <v/>
      </c>
    </row>
    <row r="519" spans="6:8" x14ac:dyDescent="0.3">
      <c r="F519" t="str">
        <f>IF(B519="","",VLOOKUP(B519, 'Anagrafica Prodotti'!A:F, 1))</f>
        <v/>
      </c>
      <c r="G519" s="3" t="str">
        <f>IF(C519="Carico",VLOOKUP(B519, 'Anagrafica Prodotti'!A:F, 4),"")</f>
        <v/>
      </c>
      <c r="H519" s="3" t="str">
        <f t="shared" si="8"/>
        <v/>
      </c>
    </row>
    <row r="520" spans="6:8" x14ac:dyDescent="0.3">
      <c r="F520" t="str">
        <f>IF(B520="","",VLOOKUP(B520, 'Anagrafica Prodotti'!A:F, 1))</f>
        <v/>
      </c>
      <c r="G520" s="3" t="str">
        <f>IF(C520="Carico",VLOOKUP(B520, 'Anagrafica Prodotti'!A:F, 4),"")</f>
        <v/>
      </c>
      <c r="H520" s="3" t="str">
        <f t="shared" si="8"/>
        <v/>
      </c>
    </row>
    <row r="521" spans="6:8" x14ac:dyDescent="0.3">
      <c r="F521" t="str">
        <f>IF(B521="","",VLOOKUP(B521, 'Anagrafica Prodotti'!A:F, 1))</f>
        <v/>
      </c>
      <c r="G521" s="3" t="str">
        <f>IF(C521="Carico",VLOOKUP(B521, 'Anagrafica Prodotti'!A:F, 4),"")</f>
        <v/>
      </c>
      <c r="H521" s="3" t="str">
        <f t="shared" si="8"/>
        <v/>
      </c>
    </row>
    <row r="522" spans="6:8" x14ac:dyDescent="0.3">
      <c r="F522" t="str">
        <f>IF(B522="","",VLOOKUP(B522, 'Anagrafica Prodotti'!A:F, 1))</f>
        <v/>
      </c>
      <c r="G522" s="3" t="str">
        <f>IF(C522="Carico",VLOOKUP(B522, 'Anagrafica Prodotti'!A:F, 4),"")</f>
        <v/>
      </c>
      <c r="H522" s="3" t="str">
        <f t="shared" si="8"/>
        <v/>
      </c>
    </row>
    <row r="523" spans="6:8" x14ac:dyDescent="0.3">
      <c r="F523" t="str">
        <f>IF(B523="","",VLOOKUP(B523, 'Anagrafica Prodotti'!A:F, 1))</f>
        <v/>
      </c>
      <c r="G523" s="3" t="str">
        <f>IF(C523="Carico",VLOOKUP(B523, 'Anagrafica Prodotti'!A:F, 4),"")</f>
        <v/>
      </c>
      <c r="H523" s="3" t="str">
        <f t="shared" si="8"/>
        <v/>
      </c>
    </row>
    <row r="524" spans="6:8" x14ac:dyDescent="0.3">
      <c r="F524" t="str">
        <f>IF(B524="","",VLOOKUP(B524, 'Anagrafica Prodotti'!A:F, 1))</f>
        <v/>
      </c>
      <c r="G524" s="3" t="str">
        <f>IF(C524="Carico",VLOOKUP(B524, 'Anagrafica Prodotti'!A:F, 4),"")</f>
        <v/>
      </c>
      <c r="H524" s="3" t="str">
        <f t="shared" si="8"/>
        <v/>
      </c>
    </row>
    <row r="525" spans="6:8" x14ac:dyDescent="0.3">
      <c r="F525" t="str">
        <f>IF(B525="","",VLOOKUP(B525, 'Anagrafica Prodotti'!A:F, 1))</f>
        <v/>
      </c>
      <c r="G525" s="3" t="str">
        <f>IF(C525="Carico",VLOOKUP(B525, 'Anagrafica Prodotti'!A:F, 4),"")</f>
        <v/>
      </c>
      <c r="H525" s="3" t="str">
        <f t="shared" si="8"/>
        <v/>
      </c>
    </row>
    <row r="526" spans="6:8" x14ac:dyDescent="0.3">
      <c r="F526" t="str">
        <f>IF(B526="","",VLOOKUP(B526, 'Anagrafica Prodotti'!A:F, 1))</f>
        <v/>
      </c>
      <c r="G526" s="3" t="str">
        <f>IF(C526="Carico",VLOOKUP(B526, 'Anagrafica Prodotti'!A:F, 4),"")</f>
        <v/>
      </c>
      <c r="H526" s="3" t="str">
        <f t="shared" si="8"/>
        <v/>
      </c>
    </row>
    <row r="527" spans="6:8" x14ac:dyDescent="0.3">
      <c r="F527" t="str">
        <f>IF(B527="","",VLOOKUP(B527, 'Anagrafica Prodotti'!A:F, 1))</f>
        <v/>
      </c>
      <c r="G527" s="3" t="str">
        <f>IF(C527="Carico",VLOOKUP(B527, 'Anagrafica Prodotti'!A:F, 4),"")</f>
        <v/>
      </c>
      <c r="H527" s="3" t="str">
        <f t="shared" si="8"/>
        <v/>
      </c>
    </row>
    <row r="528" spans="6:8" x14ac:dyDescent="0.3">
      <c r="F528" t="str">
        <f>IF(B528="","",VLOOKUP(B528, 'Anagrafica Prodotti'!A:F, 1))</f>
        <v/>
      </c>
      <c r="G528" s="3" t="str">
        <f>IF(C528="Carico",VLOOKUP(B528, 'Anagrafica Prodotti'!A:F, 4),"")</f>
        <v/>
      </c>
      <c r="H528" s="3" t="str">
        <f t="shared" si="8"/>
        <v/>
      </c>
    </row>
    <row r="529" spans="6:8" x14ac:dyDescent="0.3">
      <c r="F529" t="str">
        <f>IF(B529="","",VLOOKUP(B529, 'Anagrafica Prodotti'!A:F, 1))</f>
        <v/>
      </c>
      <c r="G529" s="3" t="str">
        <f>IF(C529="Carico",VLOOKUP(B529, 'Anagrafica Prodotti'!A:F, 4),"")</f>
        <v/>
      </c>
      <c r="H529" s="3" t="str">
        <f t="shared" si="8"/>
        <v/>
      </c>
    </row>
    <row r="530" spans="6:8" x14ac:dyDescent="0.3">
      <c r="F530" t="str">
        <f>IF(B530="","",VLOOKUP(B530, 'Anagrafica Prodotti'!A:F, 1))</f>
        <v/>
      </c>
      <c r="G530" s="3" t="str">
        <f>IF(C530="Carico",VLOOKUP(B530, 'Anagrafica Prodotti'!A:F, 4),"")</f>
        <v/>
      </c>
      <c r="H530" s="3" t="str">
        <f t="shared" si="8"/>
        <v/>
      </c>
    </row>
    <row r="531" spans="6:8" x14ac:dyDescent="0.3">
      <c r="F531" t="str">
        <f>IF(B531="","",VLOOKUP(B531, 'Anagrafica Prodotti'!A:F, 1))</f>
        <v/>
      </c>
      <c r="G531" s="3" t="str">
        <f>IF(C531="Carico",VLOOKUP(B531, 'Anagrafica Prodotti'!A:F, 4),"")</f>
        <v/>
      </c>
      <c r="H531" s="3" t="str">
        <f t="shared" si="8"/>
        <v/>
      </c>
    </row>
    <row r="532" spans="6:8" x14ac:dyDescent="0.3">
      <c r="F532" t="str">
        <f>IF(B532="","",VLOOKUP(B532, 'Anagrafica Prodotti'!A:F, 1))</f>
        <v/>
      </c>
      <c r="G532" s="3" t="str">
        <f>IF(C532="Carico",VLOOKUP(B532, 'Anagrafica Prodotti'!A:F, 4),"")</f>
        <v/>
      </c>
      <c r="H532" s="3" t="str">
        <f t="shared" si="8"/>
        <v/>
      </c>
    </row>
    <row r="533" spans="6:8" x14ac:dyDescent="0.3">
      <c r="F533" t="str">
        <f>IF(B533="","",VLOOKUP(B533, 'Anagrafica Prodotti'!A:F, 1))</f>
        <v/>
      </c>
      <c r="G533" s="3" t="str">
        <f>IF(C533="Carico",VLOOKUP(B533, 'Anagrafica Prodotti'!A:F, 4),"")</f>
        <v/>
      </c>
      <c r="H533" s="3" t="str">
        <f t="shared" si="8"/>
        <v/>
      </c>
    </row>
    <row r="534" spans="6:8" x14ac:dyDescent="0.3">
      <c r="F534" t="str">
        <f>IF(B534="","",VLOOKUP(B534, 'Anagrafica Prodotti'!A:F, 1))</f>
        <v/>
      </c>
      <c r="G534" s="3" t="str">
        <f>IF(C534="Carico",VLOOKUP(B534, 'Anagrafica Prodotti'!A:F, 4),"")</f>
        <v/>
      </c>
      <c r="H534" s="3" t="str">
        <f t="shared" si="8"/>
        <v/>
      </c>
    </row>
    <row r="535" spans="6:8" x14ac:dyDescent="0.3">
      <c r="F535" t="str">
        <f>IF(B535="","",VLOOKUP(B535, 'Anagrafica Prodotti'!A:F, 1))</f>
        <v/>
      </c>
      <c r="G535" s="3" t="str">
        <f>IF(C535="Carico",VLOOKUP(B535, 'Anagrafica Prodotti'!A:F, 4),"")</f>
        <v/>
      </c>
      <c r="H535" s="3" t="str">
        <f t="shared" si="8"/>
        <v/>
      </c>
    </row>
    <row r="536" spans="6:8" x14ac:dyDescent="0.3">
      <c r="F536" t="str">
        <f>IF(B536="","",VLOOKUP(B536, 'Anagrafica Prodotti'!A:F, 1))</f>
        <v/>
      </c>
      <c r="G536" s="3" t="str">
        <f>IF(C536="Carico",VLOOKUP(B536, 'Anagrafica Prodotti'!A:F, 4),"")</f>
        <v/>
      </c>
      <c r="H536" s="3" t="str">
        <f t="shared" si="8"/>
        <v/>
      </c>
    </row>
    <row r="537" spans="6:8" x14ac:dyDescent="0.3">
      <c r="F537" t="str">
        <f>IF(B537="","",VLOOKUP(B537, 'Anagrafica Prodotti'!A:F, 1))</f>
        <v/>
      </c>
      <c r="G537" s="3" t="str">
        <f>IF(C537="Carico",VLOOKUP(B537, 'Anagrafica Prodotti'!A:F, 4),"")</f>
        <v/>
      </c>
      <c r="H537" s="3" t="str">
        <f t="shared" si="8"/>
        <v/>
      </c>
    </row>
    <row r="538" spans="6:8" x14ac:dyDescent="0.3">
      <c r="F538" t="str">
        <f>IF(B538="","",VLOOKUP(B538, 'Anagrafica Prodotti'!A:F, 1))</f>
        <v/>
      </c>
      <c r="G538" s="3" t="str">
        <f>IF(C538="Carico",VLOOKUP(B538, 'Anagrafica Prodotti'!A:F, 4),"")</f>
        <v/>
      </c>
      <c r="H538" s="3" t="str">
        <f t="shared" si="8"/>
        <v/>
      </c>
    </row>
    <row r="539" spans="6:8" x14ac:dyDescent="0.3">
      <c r="F539" t="str">
        <f>IF(B539="","",VLOOKUP(B539, 'Anagrafica Prodotti'!A:F, 1))</f>
        <v/>
      </c>
      <c r="G539" s="3" t="str">
        <f>IF(C539="Carico",VLOOKUP(B539, 'Anagrafica Prodotti'!A:F, 4),"")</f>
        <v/>
      </c>
      <c r="H539" s="3" t="str">
        <f t="shared" si="8"/>
        <v/>
      </c>
    </row>
    <row r="540" spans="6:8" x14ac:dyDescent="0.3">
      <c r="F540" t="str">
        <f>IF(B540="","",VLOOKUP(B540, 'Anagrafica Prodotti'!A:F, 1))</f>
        <v/>
      </c>
      <c r="G540" s="3" t="str">
        <f>IF(C540="Carico",VLOOKUP(B540, 'Anagrafica Prodotti'!A:F, 4),"")</f>
        <v/>
      </c>
      <c r="H540" s="3" t="str">
        <f t="shared" si="8"/>
        <v/>
      </c>
    </row>
    <row r="541" spans="6:8" x14ac:dyDescent="0.3">
      <c r="F541" t="str">
        <f>IF(B541="","",VLOOKUP(B541, 'Anagrafica Prodotti'!A:F, 1))</f>
        <v/>
      </c>
      <c r="G541" s="3" t="str">
        <f>IF(C541="Carico",VLOOKUP(B541, 'Anagrafica Prodotti'!A:F, 4),"")</f>
        <v/>
      </c>
      <c r="H541" s="3" t="str">
        <f t="shared" si="8"/>
        <v/>
      </c>
    </row>
    <row r="542" spans="6:8" x14ac:dyDescent="0.3">
      <c r="F542" t="str">
        <f>IF(B542="","",VLOOKUP(B542, 'Anagrafica Prodotti'!A:F, 1))</f>
        <v/>
      </c>
      <c r="G542" s="3" t="str">
        <f>IF(C542="Carico",VLOOKUP(B542, 'Anagrafica Prodotti'!A:F, 4),"")</f>
        <v/>
      </c>
      <c r="H542" s="3" t="str">
        <f t="shared" si="8"/>
        <v/>
      </c>
    </row>
    <row r="543" spans="6:8" x14ac:dyDescent="0.3">
      <c r="F543" t="str">
        <f>IF(B543="","",VLOOKUP(B543, 'Anagrafica Prodotti'!A:F, 1))</f>
        <v/>
      </c>
      <c r="G543" s="3" t="str">
        <f>IF(C543="Carico",VLOOKUP(B543, 'Anagrafica Prodotti'!A:F, 4),"")</f>
        <v/>
      </c>
      <c r="H543" s="3" t="str">
        <f t="shared" si="8"/>
        <v/>
      </c>
    </row>
    <row r="544" spans="6:8" x14ac:dyDescent="0.3">
      <c r="F544" t="str">
        <f>IF(B544="","",VLOOKUP(B544, 'Anagrafica Prodotti'!A:F, 1))</f>
        <v/>
      </c>
      <c r="G544" s="3" t="str">
        <f>IF(C544="Carico",VLOOKUP(B544, 'Anagrafica Prodotti'!A:F, 4),"")</f>
        <v/>
      </c>
      <c r="H544" s="3" t="str">
        <f t="shared" si="8"/>
        <v/>
      </c>
    </row>
    <row r="545" spans="6:8" x14ac:dyDescent="0.3">
      <c r="F545" t="str">
        <f>IF(B545="","",VLOOKUP(B545, 'Anagrafica Prodotti'!A:F, 1))</f>
        <v/>
      </c>
      <c r="G545" s="3" t="str">
        <f>IF(C545="Carico",VLOOKUP(B545, 'Anagrafica Prodotti'!A:F, 4),"")</f>
        <v/>
      </c>
      <c r="H545" s="3" t="str">
        <f t="shared" si="8"/>
        <v/>
      </c>
    </row>
    <row r="546" spans="6:8" x14ac:dyDescent="0.3">
      <c r="F546" t="str">
        <f>IF(B546="","",VLOOKUP(B546, 'Anagrafica Prodotti'!A:F, 1))</f>
        <v/>
      </c>
      <c r="G546" s="3" t="str">
        <f>IF(C546="Carico",VLOOKUP(B546, 'Anagrafica Prodotti'!A:F, 4),"")</f>
        <v/>
      </c>
      <c r="H546" s="3" t="str">
        <f t="shared" si="8"/>
        <v/>
      </c>
    </row>
    <row r="547" spans="6:8" x14ac:dyDescent="0.3">
      <c r="F547" t="str">
        <f>IF(B547="","",VLOOKUP(B547, 'Anagrafica Prodotti'!A:F, 1))</f>
        <v/>
      </c>
      <c r="G547" s="3" t="str">
        <f>IF(C547="Carico",VLOOKUP(B547, 'Anagrafica Prodotti'!A:F, 4),"")</f>
        <v/>
      </c>
      <c r="H547" s="3" t="str">
        <f t="shared" si="8"/>
        <v/>
      </c>
    </row>
    <row r="548" spans="6:8" x14ac:dyDescent="0.3">
      <c r="F548" t="str">
        <f>IF(B548="","",VLOOKUP(B548, 'Anagrafica Prodotti'!A:F, 1))</f>
        <v/>
      </c>
      <c r="G548" s="3" t="str">
        <f>IF(C548="Carico",VLOOKUP(B548, 'Anagrafica Prodotti'!A:F, 4),"")</f>
        <v/>
      </c>
      <c r="H548" s="3" t="str">
        <f t="shared" si="8"/>
        <v/>
      </c>
    </row>
    <row r="549" spans="6:8" x14ac:dyDescent="0.3">
      <c r="F549" t="str">
        <f>IF(B549="","",VLOOKUP(B549, 'Anagrafica Prodotti'!A:F, 1))</f>
        <v/>
      </c>
      <c r="G549" s="3" t="str">
        <f>IF(C549="Carico",VLOOKUP(B549, 'Anagrafica Prodotti'!A:F, 4),"")</f>
        <v/>
      </c>
      <c r="H549" s="3" t="str">
        <f t="shared" si="8"/>
        <v/>
      </c>
    </row>
    <row r="550" spans="6:8" x14ac:dyDescent="0.3">
      <c r="F550" t="str">
        <f>IF(B550="","",VLOOKUP(B550, 'Anagrafica Prodotti'!A:F, 1))</f>
        <v/>
      </c>
      <c r="G550" s="3" t="str">
        <f>IF(C550="Carico",VLOOKUP(B550, 'Anagrafica Prodotti'!A:F, 4),"")</f>
        <v/>
      </c>
      <c r="H550" s="3" t="str">
        <f t="shared" si="8"/>
        <v/>
      </c>
    </row>
    <row r="551" spans="6:8" x14ac:dyDescent="0.3">
      <c r="F551" t="str">
        <f>IF(B551="","",VLOOKUP(B551, 'Anagrafica Prodotti'!A:F, 1))</f>
        <v/>
      </c>
      <c r="G551" s="3" t="str">
        <f>IF(C551="Carico",VLOOKUP(B551, 'Anagrafica Prodotti'!A:F, 4),"")</f>
        <v/>
      </c>
      <c r="H551" s="3" t="str">
        <f t="shared" si="8"/>
        <v/>
      </c>
    </row>
    <row r="552" spans="6:8" x14ac:dyDescent="0.3">
      <c r="F552" t="str">
        <f>IF(B552="","",VLOOKUP(B552, 'Anagrafica Prodotti'!A:F, 1))</f>
        <v/>
      </c>
      <c r="G552" s="3" t="str">
        <f>IF(C552="Carico",VLOOKUP(B552, 'Anagrafica Prodotti'!A:F, 4),"")</f>
        <v/>
      </c>
      <c r="H552" s="3" t="str">
        <f t="shared" si="8"/>
        <v/>
      </c>
    </row>
    <row r="553" spans="6:8" x14ac:dyDescent="0.3">
      <c r="F553" t="str">
        <f>IF(B553="","",VLOOKUP(B553, 'Anagrafica Prodotti'!A:F, 1))</f>
        <v/>
      </c>
      <c r="G553" s="3" t="str">
        <f>IF(C553="Carico",VLOOKUP(B553, 'Anagrafica Prodotti'!A:F, 4),"")</f>
        <v/>
      </c>
      <c r="H553" s="3" t="str">
        <f t="shared" si="8"/>
        <v/>
      </c>
    </row>
    <row r="554" spans="6:8" x14ac:dyDescent="0.3">
      <c r="F554" t="str">
        <f>IF(B554="","",VLOOKUP(B554, 'Anagrafica Prodotti'!A:F, 1))</f>
        <v/>
      </c>
      <c r="G554" s="3" t="str">
        <f>IF(C554="Carico",VLOOKUP(B554, 'Anagrafica Prodotti'!A:F, 4),"")</f>
        <v/>
      </c>
      <c r="H554" s="3" t="str">
        <f t="shared" si="8"/>
        <v/>
      </c>
    </row>
    <row r="555" spans="6:8" x14ac:dyDescent="0.3">
      <c r="F555" t="str">
        <f>IF(B555="","",VLOOKUP(B555, 'Anagrafica Prodotti'!A:F, 1))</f>
        <v/>
      </c>
      <c r="G555" s="3" t="str">
        <f>IF(C555="Carico",VLOOKUP(B555, 'Anagrafica Prodotti'!A:F, 4),"")</f>
        <v/>
      </c>
      <c r="H555" s="3" t="str">
        <f t="shared" si="8"/>
        <v/>
      </c>
    </row>
    <row r="556" spans="6:8" x14ac:dyDescent="0.3">
      <c r="F556" t="str">
        <f>IF(B556="","",VLOOKUP(B556, 'Anagrafica Prodotti'!A:F, 1))</f>
        <v/>
      </c>
      <c r="G556" s="3" t="str">
        <f>IF(C556="Carico",VLOOKUP(B556, 'Anagrafica Prodotti'!A:F, 4),"")</f>
        <v/>
      </c>
      <c r="H556" s="3" t="str">
        <f t="shared" si="8"/>
        <v/>
      </c>
    </row>
    <row r="557" spans="6:8" x14ac:dyDescent="0.3">
      <c r="F557" t="str">
        <f>IF(B557="","",VLOOKUP(B557, 'Anagrafica Prodotti'!A:F, 1))</f>
        <v/>
      </c>
      <c r="G557" s="3" t="str">
        <f>IF(C557="Carico",VLOOKUP(B557, 'Anagrafica Prodotti'!A:F, 4),"")</f>
        <v/>
      </c>
      <c r="H557" s="3" t="str">
        <f t="shared" si="8"/>
        <v/>
      </c>
    </row>
    <row r="558" spans="6:8" x14ac:dyDescent="0.3">
      <c r="F558" t="str">
        <f>IF(B558="","",VLOOKUP(B558, 'Anagrafica Prodotti'!A:F, 1))</f>
        <v/>
      </c>
      <c r="G558" s="3" t="str">
        <f>IF(C558="Carico",VLOOKUP(B558, 'Anagrafica Prodotti'!A:F, 4),"")</f>
        <v/>
      </c>
      <c r="H558" s="3" t="str">
        <f t="shared" si="8"/>
        <v/>
      </c>
    </row>
    <row r="559" spans="6:8" x14ac:dyDescent="0.3">
      <c r="F559" t="str">
        <f>IF(B559="","",VLOOKUP(B559, 'Anagrafica Prodotti'!A:F, 1))</f>
        <v/>
      </c>
      <c r="G559" s="3" t="str">
        <f>IF(C559="Carico",VLOOKUP(B559, 'Anagrafica Prodotti'!A:F, 4),"")</f>
        <v/>
      </c>
      <c r="H559" s="3" t="str">
        <f t="shared" si="8"/>
        <v/>
      </c>
    </row>
    <row r="560" spans="6:8" x14ac:dyDescent="0.3">
      <c r="F560" t="str">
        <f>IF(B560="","",VLOOKUP(B560, 'Anagrafica Prodotti'!A:F, 1))</f>
        <v/>
      </c>
      <c r="G560" s="3" t="str">
        <f>IF(C560="Carico",VLOOKUP(B560, 'Anagrafica Prodotti'!A:F, 4),"")</f>
        <v/>
      </c>
      <c r="H560" s="3" t="str">
        <f t="shared" si="8"/>
        <v/>
      </c>
    </row>
    <row r="561" spans="6:8" x14ac:dyDescent="0.3">
      <c r="F561" t="str">
        <f>IF(B561="","",VLOOKUP(B561, 'Anagrafica Prodotti'!A:F, 1))</f>
        <v/>
      </c>
      <c r="G561" s="3" t="str">
        <f>IF(C561="Carico",VLOOKUP(B561, 'Anagrafica Prodotti'!A:F, 4),"")</f>
        <v/>
      </c>
      <c r="H561" s="3" t="str">
        <f t="shared" si="8"/>
        <v/>
      </c>
    </row>
    <row r="562" spans="6:8" x14ac:dyDescent="0.3">
      <c r="F562" t="str">
        <f>IF(B562="","",VLOOKUP(B562, 'Anagrafica Prodotti'!A:F, 1))</f>
        <v/>
      </c>
      <c r="G562" s="3" t="str">
        <f>IF(C562="Carico",VLOOKUP(B562, 'Anagrafica Prodotti'!A:F, 4),"")</f>
        <v/>
      </c>
      <c r="H562" s="3" t="str">
        <f t="shared" si="8"/>
        <v/>
      </c>
    </row>
    <row r="563" spans="6:8" x14ac:dyDescent="0.3">
      <c r="F563" t="str">
        <f>IF(B563="","",VLOOKUP(B563, 'Anagrafica Prodotti'!A:F, 1))</f>
        <v/>
      </c>
      <c r="G563" s="3" t="str">
        <f>IF(C563="Carico",VLOOKUP(B563, 'Anagrafica Prodotti'!A:F, 4),"")</f>
        <v/>
      </c>
      <c r="H563" s="3" t="str">
        <f t="shared" si="8"/>
        <v/>
      </c>
    </row>
    <row r="564" spans="6:8" x14ac:dyDescent="0.3">
      <c r="F564" t="str">
        <f>IF(B564="","",VLOOKUP(B564, 'Anagrafica Prodotti'!A:F, 1))</f>
        <v/>
      </c>
      <c r="G564" s="3" t="str">
        <f>IF(C564="Carico",VLOOKUP(B564, 'Anagrafica Prodotti'!A:F, 4),"")</f>
        <v/>
      </c>
      <c r="H564" s="3" t="str">
        <f t="shared" si="8"/>
        <v/>
      </c>
    </row>
    <row r="565" spans="6:8" x14ac:dyDescent="0.3">
      <c r="F565" t="str">
        <f>IF(B565="","",VLOOKUP(B565, 'Anagrafica Prodotti'!A:F, 1))</f>
        <v/>
      </c>
      <c r="G565" s="3" t="str">
        <f>IF(C565="Carico",VLOOKUP(B565, 'Anagrafica Prodotti'!A:F, 4),"")</f>
        <v/>
      </c>
      <c r="H565" s="3" t="str">
        <f t="shared" si="8"/>
        <v/>
      </c>
    </row>
    <row r="566" spans="6:8" x14ac:dyDescent="0.3">
      <c r="F566" t="str">
        <f>IF(B566="","",VLOOKUP(B566, 'Anagrafica Prodotti'!A:F, 1))</f>
        <v/>
      </c>
      <c r="G566" s="3" t="str">
        <f>IF(C566="Carico",VLOOKUP(B566, 'Anagrafica Prodotti'!A:F, 4),"")</f>
        <v/>
      </c>
      <c r="H566" s="3" t="str">
        <f t="shared" si="8"/>
        <v/>
      </c>
    </row>
    <row r="567" spans="6:8" x14ac:dyDescent="0.3">
      <c r="F567" t="str">
        <f>IF(B567="","",VLOOKUP(B567, 'Anagrafica Prodotti'!A:F, 1))</f>
        <v/>
      </c>
      <c r="G567" s="3" t="str">
        <f>IF(C567="Carico",VLOOKUP(B567, 'Anagrafica Prodotti'!A:F, 4),"")</f>
        <v/>
      </c>
      <c r="H567" s="3" t="str">
        <f t="shared" si="8"/>
        <v/>
      </c>
    </row>
    <row r="568" spans="6:8" x14ac:dyDescent="0.3">
      <c r="F568" t="str">
        <f>IF(B568="","",VLOOKUP(B568, 'Anagrafica Prodotti'!A:F, 1))</f>
        <v/>
      </c>
      <c r="G568" s="3" t="str">
        <f>IF(C568="Carico",VLOOKUP(B568, 'Anagrafica Prodotti'!A:F, 4),"")</f>
        <v/>
      </c>
      <c r="H568" s="3" t="str">
        <f t="shared" si="8"/>
        <v/>
      </c>
    </row>
    <row r="569" spans="6:8" x14ac:dyDescent="0.3">
      <c r="F569" t="str">
        <f>IF(B569="","",VLOOKUP(B569, 'Anagrafica Prodotti'!A:F, 1))</f>
        <v/>
      </c>
      <c r="G569" s="3" t="str">
        <f>IF(C569="Carico",VLOOKUP(B569, 'Anagrafica Prodotti'!A:F, 4),"")</f>
        <v/>
      </c>
      <c r="H569" s="3" t="str">
        <f t="shared" si="8"/>
        <v/>
      </c>
    </row>
    <row r="570" spans="6:8" x14ac:dyDescent="0.3">
      <c r="F570" t="str">
        <f>IF(B570="","",VLOOKUP(B570, 'Anagrafica Prodotti'!A:F, 1))</f>
        <v/>
      </c>
      <c r="G570" s="3" t="str">
        <f>IF(C570="Carico",VLOOKUP(B570, 'Anagrafica Prodotti'!A:F, 4),"")</f>
        <v/>
      </c>
      <c r="H570" s="3" t="str">
        <f t="shared" si="8"/>
        <v/>
      </c>
    </row>
    <row r="571" spans="6:8" x14ac:dyDescent="0.3">
      <c r="F571" t="str">
        <f>IF(B571="","",VLOOKUP(B571, 'Anagrafica Prodotti'!A:F, 1))</f>
        <v/>
      </c>
      <c r="G571" s="3" t="str">
        <f>IF(C571="Carico",VLOOKUP(B571, 'Anagrafica Prodotti'!A:F, 4),"")</f>
        <v/>
      </c>
      <c r="H571" s="3" t="str">
        <f t="shared" si="8"/>
        <v/>
      </c>
    </row>
    <row r="572" spans="6:8" x14ac:dyDescent="0.3">
      <c r="F572" t="str">
        <f>IF(B572="","",VLOOKUP(B572, 'Anagrafica Prodotti'!A:F, 1))</f>
        <v/>
      </c>
      <c r="G572" s="3" t="str">
        <f>IF(C572="Carico",VLOOKUP(B572, 'Anagrafica Prodotti'!A:F, 4),"")</f>
        <v/>
      </c>
      <c r="H572" s="3" t="str">
        <f t="shared" si="8"/>
        <v/>
      </c>
    </row>
    <row r="573" spans="6:8" x14ac:dyDescent="0.3">
      <c r="F573" t="str">
        <f>IF(B573="","",VLOOKUP(B573, 'Anagrafica Prodotti'!A:F, 1))</f>
        <v/>
      </c>
      <c r="G573" s="3" t="str">
        <f>IF(C573="Carico",VLOOKUP(B573, 'Anagrafica Prodotti'!A:F, 4),"")</f>
        <v/>
      </c>
      <c r="H573" s="3" t="str">
        <f t="shared" si="8"/>
        <v/>
      </c>
    </row>
    <row r="574" spans="6:8" x14ac:dyDescent="0.3">
      <c r="F574" t="str">
        <f>IF(B574="","",VLOOKUP(B574, 'Anagrafica Prodotti'!A:F, 1))</f>
        <v/>
      </c>
      <c r="G574" s="3" t="str">
        <f>IF(C574="Carico",VLOOKUP(B574, 'Anagrafica Prodotti'!A:F, 4),"")</f>
        <v/>
      </c>
      <c r="H574" s="3" t="str">
        <f t="shared" si="8"/>
        <v/>
      </c>
    </row>
    <row r="575" spans="6:8" x14ac:dyDescent="0.3">
      <c r="F575" t="str">
        <f>IF(B575="","",VLOOKUP(B575, 'Anagrafica Prodotti'!A:F, 1))</f>
        <v/>
      </c>
      <c r="G575" s="3" t="str">
        <f>IF(C575="Carico",VLOOKUP(B575, 'Anagrafica Prodotti'!A:F, 4),"")</f>
        <v/>
      </c>
      <c r="H575" s="3" t="str">
        <f t="shared" si="8"/>
        <v/>
      </c>
    </row>
    <row r="576" spans="6:8" x14ac:dyDescent="0.3">
      <c r="F576" t="str">
        <f>IF(B576="","",VLOOKUP(B576, 'Anagrafica Prodotti'!A:F, 1))</f>
        <v/>
      </c>
      <c r="G576" s="3" t="str">
        <f>IF(C576="Carico",VLOOKUP(B576, 'Anagrafica Prodotti'!A:F, 4),"")</f>
        <v/>
      </c>
      <c r="H576" s="3" t="str">
        <f t="shared" si="8"/>
        <v/>
      </c>
    </row>
    <row r="577" spans="6:8" x14ac:dyDescent="0.3">
      <c r="F577" t="str">
        <f>IF(B577="","",VLOOKUP(B577, 'Anagrafica Prodotti'!A:F, 1))</f>
        <v/>
      </c>
      <c r="G577" s="3" t="str">
        <f>IF(C577="Carico",VLOOKUP(B577, 'Anagrafica Prodotti'!A:F, 4),"")</f>
        <v/>
      </c>
      <c r="H577" s="3" t="str">
        <f t="shared" si="8"/>
        <v/>
      </c>
    </row>
    <row r="578" spans="6:8" x14ac:dyDescent="0.3">
      <c r="F578" t="str">
        <f>IF(B578="","",VLOOKUP(B578, 'Anagrafica Prodotti'!A:F, 1))</f>
        <v/>
      </c>
      <c r="G578" s="3" t="str">
        <f>IF(C578="Carico",VLOOKUP(B578, 'Anagrafica Prodotti'!A:F, 4),"")</f>
        <v/>
      </c>
      <c r="H578" s="3" t="str">
        <f t="shared" ref="H578:H641" si="9">IF(OR(G578="",D578=""),"",IF(C578="Carico",G578*D578,""))</f>
        <v/>
      </c>
    </row>
    <row r="579" spans="6:8" x14ac:dyDescent="0.3">
      <c r="F579" t="str">
        <f>IF(B579="","",VLOOKUP(B579, 'Anagrafica Prodotti'!A:F, 1))</f>
        <v/>
      </c>
      <c r="G579" s="3" t="str">
        <f>IF(C579="Carico",VLOOKUP(B579, 'Anagrafica Prodotti'!A:F, 4),"")</f>
        <v/>
      </c>
      <c r="H579" s="3" t="str">
        <f t="shared" si="9"/>
        <v/>
      </c>
    </row>
    <row r="580" spans="6:8" x14ac:dyDescent="0.3">
      <c r="F580" t="str">
        <f>IF(B580="","",VLOOKUP(B580, 'Anagrafica Prodotti'!A:F, 1))</f>
        <v/>
      </c>
      <c r="G580" s="3" t="str">
        <f>IF(C580="Carico",VLOOKUP(B580, 'Anagrafica Prodotti'!A:F, 4),"")</f>
        <v/>
      </c>
      <c r="H580" s="3" t="str">
        <f t="shared" si="9"/>
        <v/>
      </c>
    </row>
    <row r="581" spans="6:8" x14ac:dyDescent="0.3">
      <c r="F581" t="str">
        <f>IF(B581="","",VLOOKUP(B581, 'Anagrafica Prodotti'!A:F, 1))</f>
        <v/>
      </c>
      <c r="G581" s="3" t="str">
        <f>IF(C581="Carico",VLOOKUP(B581, 'Anagrafica Prodotti'!A:F, 4),"")</f>
        <v/>
      </c>
      <c r="H581" s="3" t="str">
        <f t="shared" si="9"/>
        <v/>
      </c>
    </row>
    <row r="582" spans="6:8" x14ac:dyDescent="0.3">
      <c r="F582" t="str">
        <f>IF(B582="","",VLOOKUP(B582, 'Anagrafica Prodotti'!A:F, 1))</f>
        <v/>
      </c>
      <c r="G582" s="3" t="str">
        <f>IF(C582="Carico",VLOOKUP(B582, 'Anagrafica Prodotti'!A:F, 4),"")</f>
        <v/>
      </c>
      <c r="H582" s="3" t="str">
        <f t="shared" si="9"/>
        <v/>
      </c>
    </row>
    <row r="583" spans="6:8" x14ac:dyDescent="0.3">
      <c r="F583" t="str">
        <f>IF(B583="","",VLOOKUP(B583, 'Anagrafica Prodotti'!A:F, 1))</f>
        <v/>
      </c>
      <c r="G583" s="3" t="str">
        <f>IF(C583="Carico",VLOOKUP(B583, 'Anagrafica Prodotti'!A:F, 4),"")</f>
        <v/>
      </c>
      <c r="H583" s="3" t="str">
        <f t="shared" si="9"/>
        <v/>
      </c>
    </row>
    <row r="584" spans="6:8" x14ac:dyDescent="0.3">
      <c r="F584" t="str">
        <f>IF(B584="","",VLOOKUP(B584, 'Anagrafica Prodotti'!A:F, 1))</f>
        <v/>
      </c>
      <c r="G584" s="3" t="str">
        <f>IF(C584="Carico",VLOOKUP(B584, 'Anagrafica Prodotti'!A:F, 4),"")</f>
        <v/>
      </c>
      <c r="H584" s="3" t="str">
        <f t="shared" si="9"/>
        <v/>
      </c>
    </row>
    <row r="585" spans="6:8" x14ac:dyDescent="0.3">
      <c r="F585" t="str">
        <f>IF(B585="","",VLOOKUP(B585, 'Anagrafica Prodotti'!A:F, 1))</f>
        <v/>
      </c>
      <c r="G585" s="3" t="str">
        <f>IF(C585="Carico",VLOOKUP(B585, 'Anagrafica Prodotti'!A:F, 4),"")</f>
        <v/>
      </c>
      <c r="H585" s="3" t="str">
        <f t="shared" si="9"/>
        <v/>
      </c>
    </row>
    <row r="586" spans="6:8" x14ac:dyDescent="0.3">
      <c r="F586" t="str">
        <f>IF(B586="","",VLOOKUP(B586, 'Anagrafica Prodotti'!A:F, 1))</f>
        <v/>
      </c>
      <c r="G586" s="3" t="str">
        <f>IF(C586="Carico",VLOOKUP(B586, 'Anagrafica Prodotti'!A:F, 4),"")</f>
        <v/>
      </c>
      <c r="H586" s="3" t="str">
        <f t="shared" si="9"/>
        <v/>
      </c>
    </row>
    <row r="587" spans="6:8" x14ac:dyDescent="0.3">
      <c r="F587" t="str">
        <f>IF(B587="","",VLOOKUP(B587, 'Anagrafica Prodotti'!A:F, 1))</f>
        <v/>
      </c>
      <c r="G587" s="3" t="str">
        <f>IF(C587="Carico",VLOOKUP(B587, 'Anagrafica Prodotti'!A:F, 4),"")</f>
        <v/>
      </c>
      <c r="H587" s="3" t="str">
        <f t="shared" si="9"/>
        <v/>
      </c>
    </row>
    <row r="588" spans="6:8" x14ac:dyDescent="0.3">
      <c r="F588" t="str">
        <f>IF(B588="","",VLOOKUP(B588, 'Anagrafica Prodotti'!A:F, 1))</f>
        <v/>
      </c>
      <c r="G588" s="3" t="str">
        <f>IF(C588="Carico",VLOOKUP(B588, 'Anagrafica Prodotti'!A:F, 4),"")</f>
        <v/>
      </c>
      <c r="H588" s="3" t="str">
        <f t="shared" si="9"/>
        <v/>
      </c>
    </row>
    <row r="589" spans="6:8" x14ac:dyDescent="0.3">
      <c r="F589" t="str">
        <f>IF(B589="","",VLOOKUP(B589, 'Anagrafica Prodotti'!A:F, 1))</f>
        <v/>
      </c>
      <c r="G589" s="3" t="str">
        <f>IF(C589="Carico",VLOOKUP(B589, 'Anagrafica Prodotti'!A:F, 4),"")</f>
        <v/>
      </c>
      <c r="H589" s="3" t="str">
        <f t="shared" si="9"/>
        <v/>
      </c>
    </row>
    <row r="590" spans="6:8" x14ac:dyDescent="0.3">
      <c r="F590" t="str">
        <f>IF(B590="","",VLOOKUP(B590, 'Anagrafica Prodotti'!A:F, 1))</f>
        <v/>
      </c>
      <c r="G590" s="3" t="str">
        <f>IF(C590="Carico",VLOOKUP(B590, 'Anagrafica Prodotti'!A:F, 4),"")</f>
        <v/>
      </c>
      <c r="H590" s="3" t="str">
        <f t="shared" si="9"/>
        <v/>
      </c>
    </row>
    <row r="591" spans="6:8" x14ac:dyDescent="0.3">
      <c r="F591" t="str">
        <f>IF(B591="","",VLOOKUP(B591, 'Anagrafica Prodotti'!A:F, 1))</f>
        <v/>
      </c>
      <c r="G591" s="3" t="str">
        <f>IF(C591="Carico",VLOOKUP(B591, 'Anagrafica Prodotti'!A:F, 4),"")</f>
        <v/>
      </c>
      <c r="H591" s="3" t="str">
        <f t="shared" si="9"/>
        <v/>
      </c>
    </row>
    <row r="592" spans="6:8" x14ac:dyDescent="0.3">
      <c r="F592" t="str">
        <f>IF(B592="","",VLOOKUP(B592, 'Anagrafica Prodotti'!A:F, 1))</f>
        <v/>
      </c>
      <c r="G592" s="3" t="str">
        <f>IF(C592="Carico",VLOOKUP(B592, 'Anagrafica Prodotti'!A:F, 4),"")</f>
        <v/>
      </c>
      <c r="H592" s="3" t="str">
        <f t="shared" si="9"/>
        <v/>
      </c>
    </row>
    <row r="593" spans="6:8" x14ac:dyDescent="0.3">
      <c r="F593" t="str">
        <f>IF(B593="","",VLOOKUP(B593, 'Anagrafica Prodotti'!A:F, 1))</f>
        <v/>
      </c>
      <c r="G593" s="3" t="str">
        <f>IF(C593="Carico",VLOOKUP(B593, 'Anagrafica Prodotti'!A:F, 4),"")</f>
        <v/>
      </c>
      <c r="H593" s="3" t="str">
        <f t="shared" si="9"/>
        <v/>
      </c>
    </row>
    <row r="594" spans="6:8" x14ac:dyDescent="0.3">
      <c r="F594" t="str">
        <f>IF(B594="","",VLOOKUP(B594, 'Anagrafica Prodotti'!A:F, 1))</f>
        <v/>
      </c>
      <c r="G594" s="3" t="str">
        <f>IF(C594="Carico",VLOOKUP(B594, 'Anagrafica Prodotti'!A:F, 4),"")</f>
        <v/>
      </c>
      <c r="H594" s="3" t="str">
        <f t="shared" si="9"/>
        <v/>
      </c>
    </row>
    <row r="595" spans="6:8" x14ac:dyDescent="0.3">
      <c r="F595" t="str">
        <f>IF(B595="","",VLOOKUP(B595, 'Anagrafica Prodotti'!A:F, 1))</f>
        <v/>
      </c>
      <c r="G595" s="3" t="str">
        <f>IF(C595="Carico",VLOOKUP(B595, 'Anagrafica Prodotti'!A:F, 4),"")</f>
        <v/>
      </c>
      <c r="H595" s="3" t="str">
        <f t="shared" si="9"/>
        <v/>
      </c>
    </row>
    <row r="596" spans="6:8" x14ac:dyDescent="0.3">
      <c r="F596" t="str">
        <f>IF(B596="","",VLOOKUP(B596, 'Anagrafica Prodotti'!A:F, 1))</f>
        <v/>
      </c>
      <c r="G596" s="3" t="str">
        <f>IF(C596="Carico",VLOOKUP(B596, 'Anagrafica Prodotti'!A:F, 4),"")</f>
        <v/>
      </c>
      <c r="H596" s="3" t="str">
        <f t="shared" si="9"/>
        <v/>
      </c>
    </row>
    <row r="597" spans="6:8" x14ac:dyDescent="0.3">
      <c r="F597" t="str">
        <f>IF(B597="","",VLOOKUP(B597, 'Anagrafica Prodotti'!A:F, 1))</f>
        <v/>
      </c>
      <c r="G597" s="3" t="str">
        <f>IF(C597="Carico",VLOOKUP(B597, 'Anagrafica Prodotti'!A:F, 4),"")</f>
        <v/>
      </c>
      <c r="H597" s="3" t="str">
        <f t="shared" si="9"/>
        <v/>
      </c>
    </row>
    <row r="598" spans="6:8" x14ac:dyDescent="0.3">
      <c r="F598" t="str">
        <f>IF(B598="","",VLOOKUP(B598, 'Anagrafica Prodotti'!A:F, 1))</f>
        <v/>
      </c>
      <c r="G598" s="3" t="str">
        <f>IF(C598="Carico",VLOOKUP(B598, 'Anagrafica Prodotti'!A:F, 4),"")</f>
        <v/>
      </c>
      <c r="H598" s="3" t="str">
        <f t="shared" si="9"/>
        <v/>
      </c>
    </row>
    <row r="599" spans="6:8" x14ac:dyDescent="0.3">
      <c r="F599" t="str">
        <f>IF(B599="","",VLOOKUP(B599, 'Anagrafica Prodotti'!A:F, 1))</f>
        <v/>
      </c>
      <c r="G599" s="3" t="str">
        <f>IF(C599="Carico",VLOOKUP(B599, 'Anagrafica Prodotti'!A:F, 4),"")</f>
        <v/>
      </c>
      <c r="H599" s="3" t="str">
        <f t="shared" si="9"/>
        <v/>
      </c>
    </row>
    <row r="600" spans="6:8" x14ac:dyDescent="0.3">
      <c r="F600" t="str">
        <f>IF(B600="","",VLOOKUP(B600, 'Anagrafica Prodotti'!A:F, 1))</f>
        <v/>
      </c>
      <c r="G600" s="3" t="str">
        <f>IF(C600="Carico",VLOOKUP(B600, 'Anagrafica Prodotti'!A:F, 4),"")</f>
        <v/>
      </c>
      <c r="H600" s="3" t="str">
        <f t="shared" si="9"/>
        <v/>
      </c>
    </row>
    <row r="601" spans="6:8" x14ac:dyDescent="0.3">
      <c r="F601" t="str">
        <f>IF(B601="","",VLOOKUP(B601, 'Anagrafica Prodotti'!A:F, 1))</f>
        <v/>
      </c>
      <c r="G601" s="3" t="str">
        <f>IF(C601="Carico",VLOOKUP(B601, 'Anagrafica Prodotti'!A:F, 4),"")</f>
        <v/>
      </c>
      <c r="H601" s="3" t="str">
        <f t="shared" si="9"/>
        <v/>
      </c>
    </row>
    <row r="602" spans="6:8" x14ac:dyDescent="0.3">
      <c r="F602" t="str">
        <f>IF(B602="","",VLOOKUP(B602, 'Anagrafica Prodotti'!A:F, 1))</f>
        <v/>
      </c>
      <c r="G602" s="3" t="str">
        <f>IF(C602="Carico",VLOOKUP(B602, 'Anagrafica Prodotti'!A:F, 4),"")</f>
        <v/>
      </c>
      <c r="H602" s="3" t="str">
        <f t="shared" si="9"/>
        <v/>
      </c>
    </row>
    <row r="603" spans="6:8" x14ac:dyDescent="0.3">
      <c r="F603" t="str">
        <f>IF(B603="","",VLOOKUP(B603, 'Anagrafica Prodotti'!A:F, 1))</f>
        <v/>
      </c>
      <c r="G603" s="3" t="str">
        <f>IF(C603="Carico",VLOOKUP(B603, 'Anagrafica Prodotti'!A:F, 4),"")</f>
        <v/>
      </c>
      <c r="H603" s="3" t="str">
        <f t="shared" si="9"/>
        <v/>
      </c>
    </row>
    <row r="604" spans="6:8" x14ac:dyDescent="0.3">
      <c r="F604" t="str">
        <f>IF(B604="","",VLOOKUP(B604, 'Anagrafica Prodotti'!A:F, 1))</f>
        <v/>
      </c>
      <c r="G604" s="3" t="str">
        <f>IF(C604="Carico",VLOOKUP(B604, 'Anagrafica Prodotti'!A:F, 4),"")</f>
        <v/>
      </c>
      <c r="H604" s="3" t="str">
        <f t="shared" si="9"/>
        <v/>
      </c>
    </row>
    <row r="605" spans="6:8" x14ac:dyDescent="0.3">
      <c r="F605" t="str">
        <f>IF(B605="","",VLOOKUP(B605, 'Anagrafica Prodotti'!A:F, 1))</f>
        <v/>
      </c>
      <c r="G605" s="3" t="str">
        <f>IF(C605="Carico",VLOOKUP(B605, 'Anagrafica Prodotti'!A:F, 4),"")</f>
        <v/>
      </c>
      <c r="H605" s="3" t="str">
        <f t="shared" si="9"/>
        <v/>
      </c>
    </row>
    <row r="606" spans="6:8" x14ac:dyDescent="0.3">
      <c r="F606" t="str">
        <f>IF(B606="","",VLOOKUP(B606, 'Anagrafica Prodotti'!A:F, 1))</f>
        <v/>
      </c>
      <c r="G606" s="3" t="str">
        <f>IF(C606="Carico",VLOOKUP(B606, 'Anagrafica Prodotti'!A:F, 4),"")</f>
        <v/>
      </c>
      <c r="H606" s="3" t="str">
        <f t="shared" si="9"/>
        <v/>
      </c>
    </row>
    <row r="607" spans="6:8" x14ac:dyDescent="0.3">
      <c r="F607" t="str">
        <f>IF(B607="","",VLOOKUP(B607, 'Anagrafica Prodotti'!A:F, 1))</f>
        <v/>
      </c>
      <c r="G607" s="3" t="str">
        <f>IF(C607="Carico",VLOOKUP(B607, 'Anagrafica Prodotti'!A:F, 4),"")</f>
        <v/>
      </c>
      <c r="H607" s="3" t="str">
        <f t="shared" si="9"/>
        <v/>
      </c>
    </row>
    <row r="608" spans="6:8" x14ac:dyDescent="0.3">
      <c r="F608" t="str">
        <f>IF(B608="","",VLOOKUP(B608, 'Anagrafica Prodotti'!A:F, 1))</f>
        <v/>
      </c>
      <c r="G608" s="3" t="str">
        <f>IF(C608="Carico",VLOOKUP(B608, 'Anagrafica Prodotti'!A:F, 4),"")</f>
        <v/>
      </c>
      <c r="H608" s="3" t="str">
        <f t="shared" si="9"/>
        <v/>
      </c>
    </row>
    <row r="609" spans="6:8" x14ac:dyDescent="0.3">
      <c r="F609" t="str">
        <f>IF(B609="","",VLOOKUP(B609, 'Anagrafica Prodotti'!A:F, 1))</f>
        <v/>
      </c>
      <c r="G609" s="3" t="str">
        <f>IF(C609="Carico",VLOOKUP(B609, 'Anagrafica Prodotti'!A:F, 4),"")</f>
        <v/>
      </c>
      <c r="H609" s="3" t="str">
        <f t="shared" si="9"/>
        <v/>
      </c>
    </row>
    <row r="610" spans="6:8" x14ac:dyDescent="0.3">
      <c r="F610" t="str">
        <f>IF(B610="","",VLOOKUP(B610, 'Anagrafica Prodotti'!A:F, 1))</f>
        <v/>
      </c>
      <c r="G610" s="3" t="str">
        <f>IF(C610="Carico",VLOOKUP(B610, 'Anagrafica Prodotti'!A:F, 4),"")</f>
        <v/>
      </c>
      <c r="H610" s="3" t="str">
        <f t="shared" si="9"/>
        <v/>
      </c>
    </row>
    <row r="611" spans="6:8" x14ac:dyDescent="0.3">
      <c r="F611" t="str">
        <f>IF(B611="","",VLOOKUP(B611, 'Anagrafica Prodotti'!A:F, 1))</f>
        <v/>
      </c>
      <c r="G611" s="3" t="str">
        <f>IF(C611="Carico",VLOOKUP(B611, 'Anagrafica Prodotti'!A:F, 4),"")</f>
        <v/>
      </c>
      <c r="H611" s="3" t="str">
        <f t="shared" si="9"/>
        <v/>
      </c>
    </row>
    <row r="612" spans="6:8" x14ac:dyDescent="0.3">
      <c r="F612" t="str">
        <f>IF(B612="","",VLOOKUP(B612, 'Anagrafica Prodotti'!A:F, 1))</f>
        <v/>
      </c>
      <c r="G612" s="3" t="str">
        <f>IF(C612="Carico",VLOOKUP(B612, 'Anagrafica Prodotti'!A:F, 4),"")</f>
        <v/>
      </c>
      <c r="H612" s="3" t="str">
        <f t="shared" si="9"/>
        <v/>
      </c>
    </row>
    <row r="613" spans="6:8" x14ac:dyDescent="0.3">
      <c r="F613" t="str">
        <f>IF(B613="","",VLOOKUP(B613, 'Anagrafica Prodotti'!A:F, 1))</f>
        <v/>
      </c>
      <c r="G613" s="3" t="str">
        <f>IF(C613="Carico",VLOOKUP(B613, 'Anagrafica Prodotti'!A:F, 4),"")</f>
        <v/>
      </c>
      <c r="H613" s="3" t="str">
        <f t="shared" si="9"/>
        <v/>
      </c>
    </row>
    <row r="614" spans="6:8" x14ac:dyDescent="0.3">
      <c r="F614" t="str">
        <f>IF(B614="","",VLOOKUP(B614, 'Anagrafica Prodotti'!A:F, 1))</f>
        <v/>
      </c>
      <c r="G614" s="3" t="str">
        <f>IF(C614="Carico",VLOOKUP(B614, 'Anagrafica Prodotti'!A:F, 4),"")</f>
        <v/>
      </c>
      <c r="H614" s="3" t="str">
        <f t="shared" si="9"/>
        <v/>
      </c>
    </row>
    <row r="615" spans="6:8" x14ac:dyDescent="0.3">
      <c r="F615" t="str">
        <f>IF(B615="","",VLOOKUP(B615, 'Anagrafica Prodotti'!A:F, 1))</f>
        <v/>
      </c>
      <c r="G615" s="3" t="str">
        <f>IF(C615="Carico",VLOOKUP(B615, 'Anagrafica Prodotti'!A:F, 4),"")</f>
        <v/>
      </c>
      <c r="H615" s="3" t="str">
        <f t="shared" si="9"/>
        <v/>
      </c>
    </row>
    <row r="616" spans="6:8" x14ac:dyDescent="0.3">
      <c r="F616" t="str">
        <f>IF(B616="","",VLOOKUP(B616, 'Anagrafica Prodotti'!A:F, 1))</f>
        <v/>
      </c>
      <c r="G616" s="3" t="str">
        <f>IF(C616="Carico",VLOOKUP(B616, 'Anagrafica Prodotti'!A:F, 4),"")</f>
        <v/>
      </c>
      <c r="H616" s="3" t="str">
        <f t="shared" si="9"/>
        <v/>
      </c>
    </row>
    <row r="617" spans="6:8" x14ac:dyDescent="0.3">
      <c r="F617" t="str">
        <f>IF(B617="","",VLOOKUP(B617, 'Anagrafica Prodotti'!A:F, 1))</f>
        <v/>
      </c>
      <c r="G617" s="3" t="str">
        <f>IF(C617="Carico",VLOOKUP(B617, 'Anagrafica Prodotti'!A:F, 4),"")</f>
        <v/>
      </c>
      <c r="H617" s="3" t="str">
        <f t="shared" si="9"/>
        <v/>
      </c>
    </row>
    <row r="618" spans="6:8" x14ac:dyDescent="0.3">
      <c r="F618" t="str">
        <f>IF(B618="","",VLOOKUP(B618, 'Anagrafica Prodotti'!A:F, 1))</f>
        <v/>
      </c>
      <c r="G618" s="3" t="str">
        <f>IF(C618="Carico",VLOOKUP(B618, 'Anagrafica Prodotti'!A:F, 4),"")</f>
        <v/>
      </c>
      <c r="H618" s="3" t="str">
        <f t="shared" si="9"/>
        <v/>
      </c>
    </row>
    <row r="619" spans="6:8" x14ac:dyDescent="0.3">
      <c r="F619" t="str">
        <f>IF(B619="","",VLOOKUP(B619, 'Anagrafica Prodotti'!A:F, 1))</f>
        <v/>
      </c>
      <c r="G619" s="3" t="str">
        <f>IF(C619="Carico",VLOOKUP(B619, 'Anagrafica Prodotti'!A:F, 4),"")</f>
        <v/>
      </c>
      <c r="H619" s="3" t="str">
        <f t="shared" si="9"/>
        <v/>
      </c>
    </row>
    <row r="620" spans="6:8" x14ac:dyDescent="0.3">
      <c r="F620" t="str">
        <f>IF(B620="","",VLOOKUP(B620, 'Anagrafica Prodotti'!A:F, 1))</f>
        <v/>
      </c>
      <c r="G620" s="3" t="str">
        <f>IF(C620="Carico",VLOOKUP(B620, 'Anagrafica Prodotti'!A:F, 4),"")</f>
        <v/>
      </c>
      <c r="H620" s="3" t="str">
        <f t="shared" si="9"/>
        <v/>
      </c>
    </row>
    <row r="621" spans="6:8" x14ac:dyDescent="0.3">
      <c r="F621" t="str">
        <f>IF(B621="","",VLOOKUP(B621, 'Anagrafica Prodotti'!A:F, 1))</f>
        <v/>
      </c>
      <c r="G621" s="3" t="str">
        <f>IF(C621="Carico",VLOOKUP(B621, 'Anagrafica Prodotti'!A:F, 4),"")</f>
        <v/>
      </c>
      <c r="H621" s="3" t="str">
        <f t="shared" si="9"/>
        <v/>
      </c>
    </row>
    <row r="622" spans="6:8" x14ac:dyDescent="0.3">
      <c r="F622" t="str">
        <f>IF(B622="","",VLOOKUP(B622, 'Anagrafica Prodotti'!A:F, 1))</f>
        <v/>
      </c>
      <c r="G622" s="3" t="str">
        <f>IF(C622="Carico",VLOOKUP(B622, 'Anagrafica Prodotti'!A:F, 4),"")</f>
        <v/>
      </c>
      <c r="H622" s="3" t="str">
        <f t="shared" si="9"/>
        <v/>
      </c>
    </row>
    <row r="623" spans="6:8" x14ac:dyDescent="0.3">
      <c r="F623" t="str">
        <f>IF(B623="","",VLOOKUP(B623, 'Anagrafica Prodotti'!A:F, 1))</f>
        <v/>
      </c>
      <c r="G623" s="3" t="str">
        <f>IF(C623="Carico",VLOOKUP(B623, 'Anagrafica Prodotti'!A:F, 4),"")</f>
        <v/>
      </c>
      <c r="H623" s="3" t="str">
        <f t="shared" si="9"/>
        <v/>
      </c>
    </row>
    <row r="624" spans="6:8" x14ac:dyDescent="0.3">
      <c r="F624" t="str">
        <f>IF(B624="","",VLOOKUP(B624, 'Anagrafica Prodotti'!A:F, 1))</f>
        <v/>
      </c>
      <c r="G624" s="3" t="str">
        <f>IF(C624="Carico",VLOOKUP(B624, 'Anagrafica Prodotti'!A:F, 4),"")</f>
        <v/>
      </c>
      <c r="H624" s="3" t="str">
        <f t="shared" si="9"/>
        <v/>
      </c>
    </row>
    <row r="625" spans="6:8" x14ac:dyDescent="0.3">
      <c r="F625" t="str">
        <f>IF(B625="","",VLOOKUP(B625, 'Anagrafica Prodotti'!A:F, 1))</f>
        <v/>
      </c>
      <c r="G625" s="3" t="str">
        <f>IF(C625="Carico",VLOOKUP(B625, 'Anagrafica Prodotti'!A:F, 4),"")</f>
        <v/>
      </c>
      <c r="H625" s="3" t="str">
        <f t="shared" si="9"/>
        <v/>
      </c>
    </row>
    <row r="626" spans="6:8" x14ac:dyDescent="0.3">
      <c r="F626" t="str">
        <f>IF(B626="","",VLOOKUP(B626, 'Anagrafica Prodotti'!A:F, 1))</f>
        <v/>
      </c>
      <c r="G626" s="3" t="str">
        <f>IF(C626="Carico",VLOOKUP(B626, 'Anagrafica Prodotti'!A:F, 4),"")</f>
        <v/>
      </c>
      <c r="H626" s="3" t="str">
        <f t="shared" si="9"/>
        <v/>
      </c>
    </row>
    <row r="627" spans="6:8" x14ac:dyDescent="0.3">
      <c r="F627" t="str">
        <f>IF(B627="","",VLOOKUP(B627, 'Anagrafica Prodotti'!A:F, 1))</f>
        <v/>
      </c>
      <c r="G627" s="3" t="str">
        <f>IF(C627="Carico",VLOOKUP(B627, 'Anagrafica Prodotti'!A:F, 4),"")</f>
        <v/>
      </c>
      <c r="H627" s="3" t="str">
        <f t="shared" si="9"/>
        <v/>
      </c>
    </row>
    <row r="628" spans="6:8" x14ac:dyDescent="0.3">
      <c r="F628" t="str">
        <f>IF(B628="","",VLOOKUP(B628, 'Anagrafica Prodotti'!A:F, 1))</f>
        <v/>
      </c>
      <c r="G628" s="3" t="str">
        <f>IF(C628="Carico",VLOOKUP(B628, 'Anagrafica Prodotti'!A:F, 4),"")</f>
        <v/>
      </c>
      <c r="H628" s="3" t="str">
        <f t="shared" si="9"/>
        <v/>
      </c>
    </row>
    <row r="629" spans="6:8" x14ac:dyDescent="0.3">
      <c r="F629" t="str">
        <f>IF(B629="","",VLOOKUP(B629, 'Anagrafica Prodotti'!A:F, 1))</f>
        <v/>
      </c>
      <c r="G629" s="3" t="str">
        <f>IF(C629="Carico",VLOOKUP(B629, 'Anagrafica Prodotti'!A:F, 4),"")</f>
        <v/>
      </c>
      <c r="H629" s="3" t="str">
        <f t="shared" si="9"/>
        <v/>
      </c>
    </row>
    <row r="630" spans="6:8" x14ac:dyDescent="0.3">
      <c r="F630" t="str">
        <f>IF(B630="","",VLOOKUP(B630, 'Anagrafica Prodotti'!A:F, 1))</f>
        <v/>
      </c>
      <c r="G630" s="3" t="str">
        <f>IF(C630="Carico",VLOOKUP(B630, 'Anagrafica Prodotti'!A:F, 4),"")</f>
        <v/>
      </c>
      <c r="H630" s="3" t="str">
        <f t="shared" si="9"/>
        <v/>
      </c>
    </row>
    <row r="631" spans="6:8" x14ac:dyDescent="0.3">
      <c r="F631" t="str">
        <f>IF(B631="","",VLOOKUP(B631, 'Anagrafica Prodotti'!A:F, 1))</f>
        <v/>
      </c>
      <c r="G631" s="3" t="str">
        <f>IF(C631="Carico",VLOOKUP(B631, 'Anagrafica Prodotti'!A:F, 4),"")</f>
        <v/>
      </c>
      <c r="H631" s="3" t="str">
        <f t="shared" si="9"/>
        <v/>
      </c>
    </row>
    <row r="632" spans="6:8" x14ac:dyDescent="0.3">
      <c r="F632" t="str">
        <f>IF(B632="","",VLOOKUP(B632, 'Anagrafica Prodotti'!A:F, 1))</f>
        <v/>
      </c>
      <c r="G632" s="3" t="str">
        <f>IF(C632="Carico",VLOOKUP(B632, 'Anagrafica Prodotti'!A:F, 4),"")</f>
        <v/>
      </c>
      <c r="H632" s="3" t="str">
        <f t="shared" si="9"/>
        <v/>
      </c>
    </row>
    <row r="633" spans="6:8" x14ac:dyDescent="0.3">
      <c r="F633" t="str">
        <f>IF(B633="","",VLOOKUP(B633, 'Anagrafica Prodotti'!A:F, 1))</f>
        <v/>
      </c>
      <c r="G633" s="3" t="str">
        <f>IF(C633="Carico",VLOOKUP(B633, 'Anagrafica Prodotti'!A:F, 4),"")</f>
        <v/>
      </c>
      <c r="H633" s="3" t="str">
        <f t="shared" si="9"/>
        <v/>
      </c>
    </row>
    <row r="634" spans="6:8" x14ac:dyDescent="0.3">
      <c r="F634" t="str">
        <f>IF(B634="","",VLOOKUP(B634, 'Anagrafica Prodotti'!A:F, 1))</f>
        <v/>
      </c>
      <c r="G634" s="3" t="str">
        <f>IF(C634="Carico",VLOOKUP(B634, 'Anagrafica Prodotti'!A:F, 4),"")</f>
        <v/>
      </c>
      <c r="H634" s="3" t="str">
        <f t="shared" si="9"/>
        <v/>
      </c>
    </row>
    <row r="635" spans="6:8" x14ac:dyDescent="0.3">
      <c r="F635" t="str">
        <f>IF(B635="","",VLOOKUP(B635, 'Anagrafica Prodotti'!A:F, 1))</f>
        <v/>
      </c>
      <c r="G635" s="3" t="str">
        <f>IF(C635="Carico",VLOOKUP(B635, 'Anagrafica Prodotti'!A:F, 4),"")</f>
        <v/>
      </c>
      <c r="H635" s="3" t="str">
        <f t="shared" si="9"/>
        <v/>
      </c>
    </row>
    <row r="636" spans="6:8" x14ac:dyDescent="0.3">
      <c r="F636" t="str">
        <f>IF(B636="","",VLOOKUP(B636, 'Anagrafica Prodotti'!A:F, 1))</f>
        <v/>
      </c>
      <c r="G636" s="3" t="str">
        <f>IF(C636="Carico",VLOOKUP(B636, 'Anagrafica Prodotti'!A:F, 4),"")</f>
        <v/>
      </c>
      <c r="H636" s="3" t="str">
        <f t="shared" si="9"/>
        <v/>
      </c>
    </row>
    <row r="637" spans="6:8" x14ac:dyDescent="0.3">
      <c r="F637" t="str">
        <f>IF(B637="","",VLOOKUP(B637, 'Anagrafica Prodotti'!A:F, 1))</f>
        <v/>
      </c>
      <c r="G637" s="3" t="str">
        <f>IF(C637="Carico",VLOOKUP(B637, 'Anagrafica Prodotti'!A:F, 4),"")</f>
        <v/>
      </c>
      <c r="H637" s="3" t="str">
        <f t="shared" si="9"/>
        <v/>
      </c>
    </row>
    <row r="638" spans="6:8" x14ac:dyDescent="0.3">
      <c r="F638" t="str">
        <f>IF(B638="","",VLOOKUP(B638, 'Anagrafica Prodotti'!A:F, 1))</f>
        <v/>
      </c>
      <c r="G638" s="3" t="str">
        <f>IF(C638="Carico",VLOOKUP(B638, 'Anagrafica Prodotti'!A:F, 4),"")</f>
        <v/>
      </c>
      <c r="H638" s="3" t="str">
        <f t="shared" si="9"/>
        <v/>
      </c>
    </row>
    <row r="639" spans="6:8" x14ac:dyDescent="0.3">
      <c r="F639" t="str">
        <f>IF(B639="","",VLOOKUP(B639, 'Anagrafica Prodotti'!A:F, 1))</f>
        <v/>
      </c>
      <c r="G639" s="3" t="str">
        <f>IF(C639="Carico",VLOOKUP(B639, 'Anagrafica Prodotti'!A:F, 4),"")</f>
        <v/>
      </c>
      <c r="H639" s="3" t="str">
        <f t="shared" si="9"/>
        <v/>
      </c>
    </row>
    <row r="640" spans="6:8" x14ac:dyDescent="0.3">
      <c r="F640" t="str">
        <f>IF(B640="","",VLOOKUP(B640, 'Anagrafica Prodotti'!A:F, 1))</f>
        <v/>
      </c>
      <c r="G640" s="3" t="str">
        <f>IF(C640="Carico",VLOOKUP(B640, 'Anagrafica Prodotti'!A:F, 4),"")</f>
        <v/>
      </c>
      <c r="H640" s="3" t="str">
        <f t="shared" si="9"/>
        <v/>
      </c>
    </row>
    <row r="641" spans="6:8" x14ac:dyDescent="0.3">
      <c r="F641" t="str">
        <f>IF(B641="","",VLOOKUP(B641, 'Anagrafica Prodotti'!A:F, 1))</f>
        <v/>
      </c>
      <c r="G641" s="3" t="str">
        <f>IF(C641="Carico",VLOOKUP(B641, 'Anagrafica Prodotti'!A:F, 4),"")</f>
        <v/>
      </c>
      <c r="H641" s="3" t="str">
        <f t="shared" si="9"/>
        <v/>
      </c>
    </row>
    <row r="642" spans="6:8" x14ac:dyDescent="0.3">
      <c r="F642" t="str">
        <f>IF(B642="","",VLOOKUP(B642, 'Anagrafica Prodotti'!A:F, 1))</f>
        <v/>
      </c>
      <c r="G642" s="3" t="str">
        <f>IF(C642="Carico",VLOOKUP(B642, 'Anagrafica Prodotti'!A:F, 4),"")</f>
        <v/>
      </c>
      <c r="H642" s="3" t="str">
        <f t="shared" ref="H642:H705" si="10">IF(OR(G642="",D642=""),"",IF(C642="Carico",G642*D642,""))</f>
        <v/>
      </c>
    </row>
    <row r="643" spans="6:8" x14ac:dyDescent="0.3">
      <c r="F643" t="str">
        <f>IF(B643="","",VLOOKUP(B643, 'Anagrafica Prodotti'!A:F, 1))</f>
        <v/>
      </c>
      <c r="G643" s="3" t="str">
        <f>IF(C643="Carico",VLOOKUP(B643, 'Anagrafica Prodotti'!A:F, 4),"")</f>
        <v/>
      </c>
      <c r="H643" s="3" t="str">
        <f t="shared" si="10"/>
        <v/>
      </c>
    </row>
    <row r="644" spans="6:8" x14ac:dyDescent="0.3">
      <c r="F644" t="str">
        <f>IF(B644="","",VLOOKUP(B644, 'Anagrafica Prodotti'!A:F, 1))</f>
        <v/>
      </c>
      <c r="G644" s="3" t="str">
        <f>IF(C644="Carico",VLOOKUP(B644, 'Anagrafica Prodotti'!A:F, 4),"")</f>
        <v/>
      </c>
      <c r="H644" s="3" t="str">
        <f t="shared" si="10"/>
        <v/>
      </c>
    </row>
    <row r="645" spans="6:8" x14ac:dyDescent="0.3">
      <c r="F645" t="str">
        <f>IF(B645="","",VLOOKUP(B645, 'Anagrafica Prodotti'!A:F, 1))</f>
        <v/>
      </c>
      <c r="G645" s="3" t="str">
        <f>IF(C645="Carico",VLOOKUP(B645, 'Anagrafica Prodotti'!A:F, 4),"")</f>
        <v/>
      </c>
      <c r="H645" s="3" t="str">
        <f t="shared" si="10"/>
        <v/>
      </c>
    </row>
    <row r="646" spans="6:8" x14ac:dyDescent="0.3">
      <c r="F646" t="str">
        <f>IF(B646="","",VLOOKUP(B646, 'Anagrafica Prodotti'!A:F, 1))</f>
        <v/>
      </c>
      <c r="G646" s="3" t="str">
        <f>IF(C646="Carico",VLOOKUP(B646, 'Anagrafica Prodotti'!A:F, 4),"")</f>
        <v/>
      </c>
      <c r="H646" s="3" t="str">
        <f t="shared" si="10"/>
        <v/>
      </c>
    </row>
    <row r="647" spans="6:8" x14ac:dyDescent="0.3">
      <c r="F647" t="str">
        <f>IF(B647="","",VLOOKUP(B647, 'Anagrafica Prodotti'!A:F, 1))</f>
        <v/>
      </c>
      <c r="G647" s="3" t="str">
        <f>IF(C647="Carico",VLOOKUP(B647, 'Anagrafica Prodotti'!A:F, 4),"")</f>
        <v/>
      </c>
      <c r="H647" s="3" t="str">
        <f t="shared" si="10"/>
        <v/>
      </c>
    </row>
    <row r="648" spans="6:8" x14ac:dyDescent="0.3">
      <c r="F648" t="str">
        <f>IF(B648="","",VLOOKUP(B648, 'Anagrafica Prodotti'!A:F, 1))</f>
        <v/>
      </c>
      <c r="G648" s="3" t="str">
        <f>IF(C648="Carico",VLOOKUP(B648, 'Anagrafica Prodotti'!A:F, 4),"")</f>
        <v/>
      </c>
      <c r="H648" s="3" t="str">
        <f t="shared" si="10"/>
        <v/>
      </c>
    </row>
    <row r="649" spans="6:8" x14ac:dyDescent="0.3">
      <c r="F649" t="str">
        <f>IF(B649="","",VLOOKUP(B649, 'Anagrafica Prodotti'!A:F, 1))</f>
        <v/>
      </c>
      <c r="G649" s="3" t="str">
        <f>IF(C649="Carico",VLOOKUP(B649, 'Anagrafica Prodotti'!A:F, 4),"")</f>
        <v/>
      </c>
      <c r="H649" s="3" t="str">
        <f t="shared" si="10"/>
        <v/>
      </c>
    </row>
    <row r="650" spans="6:8" x14ac:dyDescent="0.3">
      <c r="F650" t="str">
        <f>IF(B650="","",VLOOKUP(B650, 'Anagrafica Prodotti'!A:F, 1))</f>
        <v/>
      </c>
      <c r="G650" s="3" t="str">
        <f>IF(C650="Carico",VLOOKUP(B650, 'Anagrafica Prodotti'!A:F, 4),"")</f>
        <v/>
      </c>
      <c r="H650" s="3" t="str">
        <f t="shared" si="10"/>
        <v/>
      </c>
    </row>
    <row r="651" spans="6:8" x14ac:dyDescent="0.3">
      <c r="F651" t="str">
        <f>IF(B651="","",VLOOKUP(B651, 'Anagrafica Prodotti'!A:F, 1))</f>
        <v/>
      </c>
      <c r="G651" s="3" t="str">
        <f>IF(C651="Carico",VLOOKUP(B651, 'Anagrafica Prodotti'!A:F, 4),"")</f>
        <v/>
      </c>
      <c r="H651" s="3" t="str">
        <f t="shared" si="10"/>
        <v/>
      </c>
    </row>
    <row r="652" spans="6:8" x14ac:dyDescent="0.3">
      <c r="F652" t="str">
        <f>IF(B652="","",VLOOKUP(B652, 'Anagrafica Prodotti'!A:F, 1))</f>
        <v/>
      </c>
      <c r="G652" s="3" t="str">
        <f>IF(C652="Carico",VLOOKUP(B652, 'Anagrafica Prodotti'!A:F, 4),"")</f>
        <v/>
      </c>
      <c r="H652" s="3" t="str">
        <f t="shared" si="10"/>
        <v/>
      </c>
    </row>
    <row r="653" spans="6:8" x14ac:dyDescent="0.3">
      <c r="F653" t="str">
        <f>IF(B653="","",VLOOKUP(B653, 'Anagrafica Prodotti'!A:F, 1))</f>
        <v/>
      </c>
      <c r="G653" s="3" t="str">
        <f>IF(C653="Carico",VLOOKUP(B653, 'Anagrafica Prodotti'!A:F, 4),"")</f>
        <v/>
      </c>
      <c r="H653" s="3" t="str">
        <f t="shared" si="10"/>
        <v/>
      </c>
    </row>
    <row r="654" spans="6:8" x14ac:dyDescent="0.3">
      <c r="F654" t="str">
        <f>IF(B654="","",VLOOKUP(B654, 'Anagrafica Prodotti'!A:F, 1))</f>
        <v/>
      </c>
      <c r="G654" s="3" t="str">
        <f>IF(C654="Carico",VLOOKUP(B654, 'Anagrafica Prodotti'!A:F, 4),"")</f>
        <v/>
      </c>
      <c r="H654" s="3" t="str">
        <f t="shared" si="10"/>
        <v/>
      </c>
    </row>
    <row r="655" spans="6:8" x14ac:dyDescent="0.3">
      <c r="F655" t="str">
        <f>IF(B655="","",VLOOKUP(B655, 'Anagrafica Prodotti'!A:F, 1))</f>
        <v/>
      </c>
      <c r="G655" s="3" t="str">
        <f>IF(C655="Carico",VLOOKUP(B655, 'Anagrafica Prodotti'!A:F, 4),"")</f>
        <v/>
      </c>
      <c r="H655" s="3" t="str">
        <f t="shared" si="10"/>
        <v/>
      </c>
    </row>
    <row r="656" spans="6:8" x14ac:dyDescent="0.3">
      <c r="F656" t="str">
        <f>IF(B656="","",VLOOKUP(B656, 'Anagrafica Prodotti'!A:F, 1))</f>
        <v/>
      </c>
      <c r="G656" s="3" t="str">
        <f>IF(C656="Carico",VLOOKUP(B656, 'Anagrafica Prodotti'!A:F, 4),"")</f>
        <v/>
      </c>
      <c r="H656" s="3" t="str">
        <f t="shared" si="10"/>
        <v/>
      </c>
    </row>
    <row r="657" spans="6:8" x14ac:dyDescent="0.3">
      <c r="F657" t="str">
        <f>IF(B657="","",VLOOKUP(B657, 'Anagrafica Prodotti'!A:F, 1))</f>
        <v/>
      </c>
      <c r="G657" s="3" t="str">
        <f>IF(C657="Carico",VLOOKUP(B657, 'Anagrafica Prodotti'!A:F, 4),"")</f>
        <v/>
      </c>
      <c r="H657" s="3" t="str">
        <f t="shared" si="10"/>
        <v/>
      </c>
    </row>
    <row r="658" spans="6:8" x14ac:dyDescent="0.3">
      <c r="F658" t="str">
        <f>IF(B658="","",VLOOKUP(B658, 'Anagrafica Prodotti'!A:F, 1))</f>
        <v/>
      </c>
      <c r="G658" s="3" t="str">
        <f>IF(C658="Carico",VLOOKUP(B658, 'Anagrafica Prodotti'!A:F, 4),"")</f>
        <v/>
      </c>
      <c r="H658" s="3" t="str">
        <f t="shared" si="10"/>
        <v/>
      </c>
    </row>
    <row r="659" spans="6:8" x14ac:dyDescent="0.3">
      <c r="F659" t="str">
        <f>IF(B659="","",VLOOKUP(B659, 'Anagrafica Prodotti'!A:F, 1))</f>
        <v/>
      </c>
      <c r="G659" s="3" t="str">
        <f>IF(C659="Carico",VLOOKUP(B659, 'Anagrafica Prodotti'!A:F, 4),"")</f>
        <v/>
      </c>
      <c r="H659" s="3" t="str">
        <f t="shared" si="10"/>
        <v/>
      </c>
    </row>
    <row r="660" spans="6:8" x14ac:dyDescent="0.3">
      <c r="F660" t="str">
        <f>IF(B660="","",VLOOKUP(B660, 'Anagrafica Prodotti'!A:F, 1))</f>
        <v/>
      </c>
      <c r="G660" s="3" t="str">
        <f>IF(C660="Carico",VLOOKUP(B660, 'Anagrafica Prodotti'!A:F, 4),"")</f>
        <v/>
      </c>
      <c r="H660" s="3" t="str">
        <f t="shared" si="10"/>
        <v/>
      </c>
    </row>
    <row r="661" spans="6:8" x14ac:dyDescent="0.3">
      <c r="F661" t="str">
        <f>IF(B661="","",VLOOKUP(B661, 'Anagrafica Prodotti'!A:F, 1))</f>
        <v/>
      </c>
      <c r="G661" s="3" t="str">
        <f>IF(C661="Carico",VLOOKUP(B661, 'Anagrafica Prodotti'!A:F, 4),"")</f>
        <v/>
      </c>
      <c r="H661" s="3" t="str">
        <f t="shared" si="10"/>
        <v/>
      </c>
    </row>
    <row r="662" spans="6:8" x14ac:dyDescent="0.3">
      <c r="F662" t="str">
        <f>IF(B662="","",VLOOKUP(B662, 'Anagrafica Prodotti'!A:F, 1))</f>
        <v/>
      </c>
      <c r="G662" s="3" t="str">
        <f>IF(C662="Carico",VLOOKUP(B662, 'Anagrafica Prodotti'!A:F, 4),"")</f>
        <v/>
      </c>
      <c r="H662" s="3" t="str">
        <f t="shared" si="10"/>
        <v/>
      </c>
    </row>
    <row r="663" spans="6:8" x14ac:dyDescent="0.3">
      <c r="F663" t="str">
        <f>IF(B663="","",VLOOKUP(B663, 'Anagrafica Prodotti'!A:F, 1))</f>
        <v/>
      </c>
      <c r="G663" s="3" t="str">
        <f>IF(C663="Carico",VLOOKUP(B663, 'Anagrafica Prodotti'!A:F, 4),"")</f>
        <v/>
      </c>
      <c r="H663" s="3" t="str">
        <f t="shared" si="10"/>
        <v/>
      </c>
    </row>
    <row r="664" spans="6:8" x14ac:dyDescent="0.3">
      <c r="F664" t="str">
        <f>IF(B664="","",VLOOKUP(B664, 'Anagrafica Prodotti'!A:F, 1))</f>
        <v/>
      </c>
      <c r="G664" s="3" t="str">
        <f>IF(C664="Carico",VLOOKUP(B664, 'Anagrafica Prodotti'!A:F, 4),"")</f>
        <v/>
      </c>
      <c r="H664" s="3" t="str">
        <f t="shared" si="10"/>
        <v/>
      </c>
    </row>
    <row r="665" spans="6:8" x14ac:dyDescent="0.3">
      <c r="F665" t="str">
        <f>IF(B665="","",VLOOKUP(B665, 'Anagrafica Prodotti'!A:F, 1))</f>
        <v/>
      </c>
      <c r="G665" s="3" t="str">
        <f>IF(C665="Carico",VLOOKUP(B665, 'Anagrafica Prodotti'!A:F, 4),"")</f>
        <v/>
      </c>
      <c r="H665" s="3" t="str">
        <f t="shared" si="10"/>
        <v/>
      </c>
    </row>
    <row r="666" spans="6:8" x14ac:dyDescent="0.3">
      <c r="F666" t="str">
        <f>IF(B666="","",VLOOKUP(B666, 'Anagrafica Prodotti'!A:F, 1))</f>
        <v/>
      </c>
      <c r="G666" s="3" t="str">
        <f>IF(C666="Carico",VLOOKUP(B666, 'Anagrafica Prodotti'!A:F, 4),"")</f>
        <v/>
      </c>
      <c r="H666" s="3" t="str">
        <f t="shared" si="10"/>
        <v/>
      </c>
    </row>
    <row r="667" spans="6:8" x14ac:dyDescent="0.3">
      <c r="F667" t="str">
        <f>IF(B667="","",VLOOKUP(B667, 'Anagrafica Prodotti'!A:F, 1))</f>
        <v/>
      </c>
      <c r="G667" s="3" t="str">
        <f>IF(C667="Carico",VLOOKUP(B667, 'Anagrafica Prodotti'!A:F, 4),"")</f>
        <v/>
      </c>
      <c r="H667" s="3" t="str">
        <f t="shared" si="10"/>
        <v/>
      </c>
    </row>
    <row r="668" spans="6:8" x14ac:dyDescent="0.3">
      <c r="F668" t="str">
        <f>IF(B668="","",VLOOKUP(B668, 'Anagrafica Prodotti'!A:F, 1))</f>
        <v/>
      </c>
      <c r="G668" s="3" t="str">
        <f>IF(C668="Carico",VLOOKUP(B668, 'Anagrafica Prodotti'!A:F, 4),"")</f>
        <v/>
      </c>
      <c r="H668" s="3" t="str">
        <f t="shared" si="10"/>
        <v/>
      </c>
    </row>
    <row r="669" spans="6:8" x14ac:dyDescent="0.3">
      <c r="F669" t="str">
        <f>IF(B669="","",VLOOKUP(B669, 'Anagrafica Prodotti'!A:F, 1))</f>
        <v/>
      </c>
      <c r="G669" s="3" t="str">
        <f>IF(C669="Carico",VLOOKUP(B669, 'Anagrafica Prodotti'!A:F, 4),"")</f>
        <v/>
      </c>
      <c r="H669" s="3" t="str">
        <f t="shared" si="10"/>
        <v/>
      </c>
    </row>
    <row r="670" spans="6:8" x14ac:dyDescent="0.3">
      <c r="F670" t="str">
        <f>IF(B670="","",VLOOKUP(B670, 'Anagrafica Prodotti'!A:F, 1))</f>
        <v/>
      </c>
      <c r="G670" s="3" t="str">
        <f>IF(C670="Carico",VLOOKUP(B670, 'Anagrafica Prodotti'!A:F, 4),"")</f>
        <v/>
      </c>
      <c r="H670" s="3" t="str">
        <f t="shared" si="10"/>
        <v/>
      </c>
    </row>
    <row r="671" spans="6:8" x14ac:dyDescent="0.3">
      <c r="F671" t="str">
        <f>IF(B671="","",VLOOKUP(B671, 'Anagrafica Prodotti'!A:F, 1))</f>
        <v/>
      </c>
      <c r="G671" s="3" t="str">
        <f>IF(C671="Carico",VLOOKUP(B671, 'Anagrafica Prodotti'!A:F, 4),"")</f>
        <v/>
      </c>
      <c r="H671" s="3" t="str">
        <f t="shared" si="10"/>
        <v/>
      </c>
    </row>
    <row r="672" spans="6:8" x14ac:dyDescent="0.3">
      <c r="F672" t="str">
        <f>IF(B672="","",VLOOKUP(B672, 'Anagrafica Prodotti'!A:F, 1))</f>
        <v/>
      </c>
      <c r="G672" s="3" t="str">
        <f>IF(C672="Carico",VLOOKUP(B672, 'Anagrafica Prodotti'!A:F, 4),"")</f>
        <v/>
      </c>
      <c r="H672" s="3" t="str">
        <f t="shared" si="10"/>
        <v/>
      </c>
    </row>
    <row r="673" spans="6:8" x14ac:dyDescent="0.3">
      <c r="F673" t="str">
        <f>IF(B673="","",VLOOKUP(B673, 'Anagrafica Prodotti'!A:F, 1))</f>
        <v/>
      </c>
      <c r="G673" s="3" t="str">
        <f>IF(C673="Carico",VLOOKUP(B673, 'Anagrafica Prodotti'!A:F, 4),"")</f>
        <v/>
      </c>
      <c r="H673" s="3" t="str">
        <f t="shared" si="10"/>
        <v/>
      </c>
    </row>
    <row r="674" spans="6:8" x14ac:dyDescent="0.3">
      <c r="F674" t="str">
        <f>IF(B674="","",VLOOKUP(B674, 'Anagrafica Prodotti'!A:F, 1))</f>
        <v/>
      </c>
      <c r="G674" s="3" t="str">
        <f>IF(C674="Carico",VLOOKUP(B674, 'Anagrafica Prodotti'!A:F, 4),"")</f>
        <v/>
      </c>
      <c r="H674" s="3" t="str">
        <f t="shared" si="10"/>
        <v/>
      </c>
    </row>
    <row r="675" spans="6:8" x14ac:dyDescent="0.3">
      <c r="F675" t="str">
        <f>IF(B675="","",VLOOKUP(B675, 'Anagrafica Prodotti'!A:F, 1))</f>
        <v/>
      </c>
      <c r="G675" s="3" t="str">
        <f>IF(C675="Carico",VLOOKUP(B675, 'Anagrafica Prodotti'!A:F, 4),"")</f>
        <v/>
      </c>
      <c r="H675" s="3" t="str">
        <f t="shared" si="10"/>
        <v/>
      </c>
    </row>
    <row r="676" spans="6:8" x14ac:dyDescent="0.3">
      <c r="F676" t="str">
        <f>IF(B676="","",VLOOKUP(B676, 'Anagrafica Prodotti'!A:F, 1))</f>
        <v/>
      </c>
      <c r="G676" s="3" t="str">
        <f>IF(C676="Carico",VLOOKUP(B676, 'Anagrafica Prodotti'!A:F, 4),"")</f>
        <v/>
      </c>
      <c r="H676" s="3" t="str">
        <f t="shared" si="10"/>
        <v/>
      </c>
    </row>
    <row r="677" spans="6:8" x14ac:dyDescent="0.3">
      <c r="F677" t="str">
        <f>IF(B677="","",VLOOKUP(B677, 'Anagrafica Prodotti'!A:F, 1))</f>
        <v/>
      </c>
      <c r="G677" s="3" t="str">
        <f>IF(C677="Carico",VLOOKUP(B677, 'Anagrafica Prodotti'!A:F, 4),"")</f>
        <v/>
      </c>
      <c r="H677" s="3" t="str">
        <f t="shared" si="10"/>
        <v/>
      </c>
    </row>
    <row r="678" spans="6:8" x14ac:dyDescent="0.3">
      <c r="F678" t="str">
        <f>IF(B678="","",VLOOKUP(B678, 'Anagrafica Prodotti'!A:F, 1))</f>
        <v/>
      </c>
      <c r="G678" s="3" t="str">
        <f>IF(C678="Carico",VLOOKUP(B678, 'Anagrafica Prodotti'!A:F, 4),"")</f>
        <v/>
      </c>
      <c r="H678" s="3" t="str">
        <f t="shared" si="10"/>
        <v/>
      </c>
    </row>
    <row r="679" spans="6:8" x14ac:dyDescent="0.3">
      <c r="F679" t="str">
        <f>IF(B679="","",VLOOKUP(B679, 'Anagrafica Prodotti'!A:F, 1))</f>
        <v/>
      </c>
      <c r="G679" s="3" t="str">
        <f>IF(C679="Carico",VLOOKUP(B679, 'Anagrafica Prodotti'!A:F, 4),"")</f>
        <v/>
      </c>
      <c r="H679" s="3" t="str">
        <f t="shared" si="10"/>
        <v/>
      </c>
    </row>
    <row r="680" spans="6:8" x14ac:dyDescent="0.3">
      <c r="F680" t="str">
        <f>IF(B680="","",VLOOKUP(B680, 'Anagrafica Prodotti'!A:F, 1))</f>
        <v/>
      </c>
      <c r="G680" s="3" t="str">
        <f>IF(C680="Carico",VLOOKUP(B680, 'Anagrafica Prodotti'!A:F, 4),"")</f>
        <v/>
      </c>
      <c r="H680" s="3" t="str">
        <f t="shared" si="10"/>
        <v/>
      </c>
    </row>
    <row r="681" spans="6:8" x14ac:dyDescent="0.3">
      <c r="F681" t="str">
        <f>IF(B681="","",VLOOKUP(B681, 'Anagrafica Prodotti'!A:F, 1))</f>
        <v/>
      </c>
      <c r="G681" s="3" t="str">
        <f>IF(C681="Carico",VLOOKUP(B681, 'Anagrafica Prodotti'!A:F, 4),"")</f>
        <v/>
      </c>
      <c r="H681" s="3" t="str">
        <f t="shared" si="10"/>
        <v/>
      </c>
    </row>
    <row r="682" spans="6:8" x14ac:dyDescent="0.3">
      <c r="F682" t="str">
        <f>IF(B682="","",VLOOKUP(B682, 'Anagrafica Prodotti'!A:F, 1))</f>
        <v/>
      </c>
      <c r="G682" s="3" t="str">
        <f>IF(C682="Carico",VLOOKUP(B682, 'Anagrafica Prodotti'!A:F, 4),"")</f>
        <v/>
      </c>
      <c r="H682" s="3" t="str">
        <f t="shared" si="10"/>
        <v/>
      </c>
    </row>
    <row r="683" spans="6:8" x14ac:dyDescent="0.3">
      <c r="F683" t="str">
        <f>IF(B683="","",VLOOKUP(B683, 'Anagrafica Prodotti'!A:F, 1))</f>
        <v/>
      </c>
      <c r="G683" s="3" t="str">
        <f>IF(C683="Carico",VLOOKUP(B683, 'Anagrafica Prodotti'!A:F, 4),"")</f>
        <v/>
      </c>
      <c r="H683" s="3" t="str">
        <f t="shared" si="10"/>
        <v/>
      </c>
    </row>
    <row r="684" spans="6:8" x14ac:dyDescent="0.3">
      <c r="F684" t="str">
        <f>IF(B684="","",VLOOKUP(B684, 'Anagrafica Prodotti'!A:F, 1))</f>
        <v/>
      </c>
      <c r="G684" s="3" t="str">
        <f>IF(C684="Carico",VLOOKUP(B684, 'Anagrafica Prodotti'!A:F, 4),"")</f>
        <v/>
      </c>
      <c r="H684" s="3" t="str">
        <f t="shared" si="10"/>
        <v/>
      </c>
    </row>
    <row r="685" spans="6:8" x14ac:dyDescent="0.3">
      <c r="F685" t="str">
        <f>IF(B685="","",VLOOKUP(B685, 'Anagrafica Prodotti'!A:F, 1))</f>
        <v/>
      </c>
      <c r="G685" s="3" t="str">
        <f>IF(C685="Carico",VLOOKUP(B685, 'Anagrafica Prodotti'!A:F, 4),"")</f>
        <v/>
      </c>
      <c r="H685" s="3" t="str">
        <f t="shared" si="10"/>
        <v/>
      </c>
    </row>
    <row r="686" spans="6:8" x14ac:dyDescent="0.3">
      <c r="F686" t="str">
        <f>IF(B686="","",VLOOKUP(B686, 'Anagrafica Prodotti'!A:F, 1))</f>
        <v/>
      </c>
      <c r="G686" s="3" t="str">
        <f>IF(C686="Carico",VLOOKUP(B686, 'Anagrafica Prodotti'!A:F, 4),"")</f>
        <v/>
      </c>
      <c r="H686" s="3" t="str">
        <f t="shared" si="10"/>
        <v/>
      </c>
    </row>
    <row r="687" spans="6:8" x14ac:dyDescent="0.3">
      <c r="F687" t="str">
        <f>IF(B687="","",VLOOKUP(B687, 'Anagrafica Prodotti'!A:F, 1))</f>
        <v/>
      </c>
      <c r="G687" s="3" t="str">
        <f>IF(C687="Carico",VLOOKUP(B687, 'Anagrafica Prodotti'!A:F, 4),"")</f>
        <v/>
      </c>
      <c r="H687" s="3" t="str">
        <f t="shared" si="10"/>
        <v/>
      </c>
    </row>
    <row r="688" spans="6:8" x14ac:dyDescent="0.3">
      <c r="F688" t="str">
        <f>IF(B688="","",VLOOKUP(B688, 'Anagrafica Prodotti'!A:F, 1))</f>
        <v/>
      </c>
      <c r="G688" s="3" t="str">
        <f>IF(C688="Carico",VLOOKUP(B688, 'Anagrafica Prodotti'!A:F, 4),"")</f>
        <v/>
      </c>
      <c r="H688" s="3" t="str">
        <f t="shared" si="10"/>
        <v/>
      </c>
    </row>
    <row r="689" spans="6:8" x14ac:dyDescent="0.3">
      <c r="F689" t="str">
        <f>IF(B689="","",VLOOKUP(B689, 'Anagrafica Prodotti'!A:F, 1))</f>
        <v/>
      </c>
      <c r="G689" s="3" t="str">
        <f>IF(C689="Carico",VLOOKUP(B689, 'Anagrafica Prodotti'!A:F, 4),"")</f>
        <v/>
      </c>
      <c r="H689" s="3" t="str">
        <f t="shared" si="10"/>
        <v/>
      </c>
    </row>
    <row r="690" spans="6:8" x14ac:dyDescent="0.3">
      <c r="F690" t="str">
        <f>IF(B690="","",VLOOKUP(B690, 'Anagrafica Prodotti'!A:F, 1))</f>
        <v/>
      </c>
      <c r="G690" s="3" t="str">
        <f>IF(C690="Carico",VLOOKUP(B690, 'Anagrafica Prodotti'!A:F, 4),"")</f>
        <v/>
      </c>
      <c r="H690" s="3" t="str">
        <f t="shared" si="10"/>
        <v/>
      </c>
    </row>
    <row r="691" spans="6:8" x14ac:dyDescent="0.3">
      <c r="F691" t="str">
        <f>IF(B691="","",VLOOKUP(B691, 'Anagrafica Prodotti'!A:F, 1))</f>
        <v/>
      </c>
      <c r="G691" s="3" t="str">
        <f>IF(C691="Carico",VLOOKUP(B691, 'Anagrafica Prodotti'!A:F, 4),"")</f>
        <v/>
      </c>
      <c r="H691" s="3" t="str">
        <f t="shared" si="10"/>
        <v/>
      </c>
    </row>
    <row r="692" spans="6:8" x14ac:dyDescent="0.3">
      <c r="F692" t="str">
        <f>IF(B692="","",VLOOKUP(B692, 'Anagrafica Prodotti'!A:F, 1))</f>
        <v/>
      </c>
      <c r="G692" s="3" t="str">
        <f>IF(C692="Carico",VLOOKUP(B692, 'Anagrafica Prodotti'!A:F, 4),"")</f>
        <v/>
      </c>
      <c r="H692" s="3" t="str">
        <f t="shared" si="10"/>
        <v/>
      </c>
    </row>
    <row r="693" spans="6:8" x14ac:dyDescent="0.3">
      <c r="F693" t="str">
        <f>IF(B693="","",VLOOKUP(B693, 'Anagrafica Prodotti'!A:F, 1))</f>
        <v/>
      </c>
      <c r="G693" s="3" t="str">
        <f>IF(C693="Carico",VLOOKUP(B693, 'Anagrafica Prodotti'!A:F, 4),"")</f>
        <v/>
      </c>
      <c r="H693" s="3" t="str">
        <f t="shared" si="10"/>
        <v/>
      </c>
    </row>
    <row r="694" spans="6:8" x14ac:dyDescent="0.3">
      <c r="F694" t="str">
        <f>IF(B694="","",VLOOKUP(B694, 'Anagrafica Prodotti'!A:F, 1))</f>
        <v/>
      </c>
      <c r="G694" s="3" t="str">
        <f>IF(C694="Carico",VLOOKUP(B694, 'Anagrafica Prodotti'!A:F, 4),"")</f>
        <v/>
      </c>
      <c r="H694" s="3" t="str">
        <f t="shared" si="10"/>
        <v/>
      </c>
    </row>
    <row r="695" spans="6:8" x14ac:dyDescent="0.3">
      <c r="F695" t="str">
        <f>IF(B695="","",VLOOKUP(B695, 'Anagrafica Prodotti'!A:F, 1))</f>
        <v/>
      </c>
      <c r="G695" s="3" t="str">
        <f>IF(C695="Carico",VLOOKUP(B695, 'Anagrafica Prodotti'!A:F, 4),"")</f>
        <v/>
      </c>
      <c r="H695" s="3" t="str">
        <f t="shared" si="10"/>
        <v/>
      </c>
    </row>
    <row r="696" spans="6:8" x14ac:dyDescent="0.3">
      <c r="F696" t="str">
        <f>IF(B696="","",VLOOKUP(B696, 'Anagrafica Prodotti'!A:F, 1))</f>
        <v/>
      </c>
      <c r="G696" s="3" t="str">
        <f>IF(C696="Carico",VLOOKUP(B696, 'Anagrafica Prodotti'!A:F, 4),"")</f>
        <v/>
      </c>
      <c r="H696" s="3" t="str">
        <f t="shared" si="10"/>
        <v/>
      </c>
    </row>
    <row r="697" spans="6:8" x14ac:dyDescent="0.3">
      <c r="F697" t="str">
        <f>IF(B697="","",VLOOKUP(B697, 'Anagrafica Prodotti'!A:F, 1))</f>
        <v/>
      </c>
      <c r="G697" s="3" t="str">
        <f>IF(C697="Carico",VLOOKUP(B697, 'Anagrafica Prodotti'!A:F, 4),"")</f>
        <v/>
      </c>
      <c r="H697" s="3" t="str">
        <f t="shared" si="10"/>
        <v/>
      </c>
    </row>
    <row r="698" spans="6:8" x14ac:dyDescent="0.3">
      <c r="F698" t="str">
        <f>IF(B698="","",VLOOKUP(B698, 'Anagrafica Prodotti'!A:F, 1))</f>
        <v/>
      </c>
      <c r="G698" s="3" t="str">
        <f>IF(C698="Carico",VLOOKUP(B698, 'Anagrafica Prodotti'!A:F, 4),"")</f>
        <v/>
      </c>
      <c r="H698" s="3" t="str">
        <f t="shared" si="10"/>
        <v/>
      </c>
    </row>
    <row r="699" spans="6:8" x14ac:dyDescent="0.3">
      <c r="F699" t="str">
        <f>IF(B699="","",VLOOKUP(B699, 'Anagrafica Prodotti'!A:F, 1))</f>
        <v/>
      </c>
      <c r="G699" s="3" t="str">
        <f>IF(C699="Carico",VLOOKUP(B699, 'Anagrafica Prodotti'!A:F, 4),"")</f>
        <v/>
      </c>
      <c r="H699" s="3" t="str">
        <f t="shared" si="10"/>
        <v/>
      </c>
    </row>
    <row r="700" spans="6:8" x14ac:dyDescent="0.3">
      <c r="F700" t="str">
        <f>IF(B700="","",VLOOKUP(B700, 'Anagrafica Prodotti'!A:F, 1))</f>
        <v/>
      </c>
      <c r="G700" s="3" t="str">
        <f>IF(C700="Carico",VLOOKUP(B700, 'Anagrafica Prodotti'!A:F, 4),"")</f>
        <v/>
      </c>
      <c r="H700" s="3" t="str">
        <f t="shared" si="10"/>
        <v/>
      </c>
    </row>
    <row r="701" spans="6:8" x14ac:dyDescent="0.3">
      <c r="F701" t="str">
        <f>IF(B701="","",VLOOKUP(B701, 'Anagrafica Prodotti'!A:F, 1))</f>
        <v/>
      </c>
      <c r="G701" s="3" t="str">
        <f>IF(C701="Carico",VLOOKUP(B701, 'Anagrafica Prodotti'!A:F, 4),"")</f>
        <v/>
      </c>
      <c r="H701" s="3" t="str">
        <f t="shared" si="10"/>
        <v/>
      </c>
    </row>
    <row r="702" spans="6:8" x14ac:dyDescent="0.3">
      <c r="F702" t="str">
        <f>IF(B702="","",VLOOKUP(B702, 'Anagrafica Prodotti'!A:F, 1))</f>
        <v/>
      </c>
      <c r="G702" s="3" t="str">
        <f>IF(C702="Carico",VLOOKUP(B702, 'Anagrafica Prodotti'!A:F, 4),"")</f>
        <v/>
      </c>
      <c r="H702" s="3" t="str">
        <f t="shared" si="10"/>
        <v/>
      </c>
    </row>
    <row r="703" spans="6:8" x14ac:dyDescent="0.3">
      <c r="F703" t="str">
        <f>IF(B703="","",VLOOKUP(B703, 'Anagrafica Prodotti'!A:F, 1))</f>
        <v/>
      </c>
      <c r="G703" s="3" t="str">
        <f>IF(C703="Carico",VLOOKUP(B703, 'Anagrafica Prodotti'!A:F, 4),"")</f>
        <v/>
      </c>
      <c r="H703" s="3" t="str">
        <f t="shared" si="10"/>
        <v/>
      </c>
    </row>
    <row r="704" spans="6:8" x14ac:dyDescent="0.3">
      <c r="F704" t="str">
        <f>IF(B704="","",VLOOKUP(B704, 'Anagrafica Prodotti'!A:F, 1))</f>
        <v/>
      </c>
      <c r="G704" s="3" t="str">
        <f>IF(C704="Carico",VLOOKUP(B704, 'Anagrafica Prodotti'!A:F, 4),"")</f>
        <v/>
      </c>
      <c r="H704" s="3" t="str">
        <f t="shared" si="10"/>
        <v/>
      </c>
    </row>
    <row r="705" spans="6:8" x14ac:dyDescent="0.3">
      <c r="F705" t="str">
        <f>IF(B705="","",VLOOKUP(B705, 'Anagrafica Prodotti'!A:F, 1))</f>
        <v/>
      </c>
      <c r="G705" s="3" t="str">
        <f>IF(C705="Carico",VLOOKUP(B705, 'Anagrafica Prodotti'!A:F, 4),"")</f>
        <v/>
      </c>
      <c r="H705" s="3" t="str">
        <f t="shared" si="10"/>
        <v/>
      </c>
    </row>
    <row r="706" spans="6:8" x14ac:dyDescent="0.3">
      <c r="F706" t="str">
        <f>IF(B706="","",VLOOKUP(B706, 'Anagrafica Prodotti'!A:F, 1))</f>
        <v/>
      </c>
      <c r="G706" s="3" t="str">
        <f>IF(C706="Carico",VLOOKUP(B706, 'Anagrafica Prodotti'!A:F, 4),"")</f>
        <v/>
      </c>
      <c r="H706" s="3" t="str">
        <f t="shared" ref="H706:H769" si="11">IF(OR(G706="",D706=""),"",IF(C706="Carico",G706*D706,""))</f>
        <v/>
      </c>
    </row>
    <row r="707" spans="6:8" x14ac:dyDescent="0.3">
      <c r="F707" t="str">
        <f>IF(B707="","",VLOOKUP(B707, 'Anagrafica Prodotti'!A:F, 1))</f>
        <v/>
      </c>
      <c r="G707" s="3" t="str">
        <f>IF(C707="Carico",VLOOKUP(B707, 'Anagrafica Prodotti'!A:F, 4),"")</f>
        <v/>
      </c>
      <c r="H707" s="3" t="str">
        <f t="shared" si="11"/>
        <v/>
      </c>
    </row>
    <row r="708" spans="6:8" x14ac:dyDescent="0.3">
      <c r="F708" t="str">
        <f>IF(B708="","",VLOOKUP(B708, 'Anagrafica Prodotti'!A:F, 1))</f>
        <v/>
      </c>
      <c r="G708" s="3" t="str">
        <f>IF(C708="Carico",VLOOKUP(B708, 'Anagrafica Prodotti'!A:F, 4),"")</f>
        <v/>
      </c>
      <c r="H708" s="3" t="str">
        <f t="shared" si="11"/>
        <v/>
      </c>
    </row>
    <row r="709" spans="6:8" x14ac:dyDescent="0.3">
      <c r="F709" t="str">
        <f>IF(B709="","",VLOOKUP(B709, 'Anagrafica Prodotti'!A:F, 1))</f>
        <v/>
      </c>
      <c r="G709" s="3" t="str">
        <f>IF(C709="Carico",VLOOKUP(B709, 'Anagrafica Prodotti'!A:F, 4),"")</f>
        <v/>
      </c>
      <c r="H709" s="3" t="str">
        <f t="shared" si="11"/>
        <v/>
      </c>
    </row>
    <row r="710" spans="6:8" x14ac:dyDescent="0.3">
      <c r="F710" t="str">
        <f>IF(B710="","",VLOOKUP(B710, 'Anagrafica Prodotti'!A:F, 1))</f>
        <v/>
      </c>
      <c r="G710" s="3" t="str">
        <f>IF(C710="Carico",VLOOKUP(B710, 'Anagrafica Prodotti'!A:F, 4),"")</f>
        <v/>
      </c>
      <c r="H710" s="3" t="str">
        <f t="shared" si="11"/>
        <v/>
      </c>
    </row>
    <row r="711" spans="6:8" x14ac:dyDescent="0.3">
      <c r="F711" t="str">
        <f>IF(B711="","",VLOOKUP(B711, 'Anagrafica Prodotti'!A:F, 1))</f>
        <v/>
      </c>
      <c r="G711" s="3" t="str">
        <f>IF(C711="Carico",VLOOKUP(B711, 'Anagrafica Prodotti'!A:F, 4),"")</f>
        <v/>
      </c>
      <c r="H711" s="3" t="str">
        <f t="shared" si="11"/>
        <v/>
      </c>
    </row>
    <row r="712" spans="6:8" x14ac:dyDescent="0.3">
      <c r="F712" t="str">
        <f>IF(B712="","",VLOOKUP(B712, 'Anagrafica Prodotti'!A:F, 1))</f>
        <v/>
      </c>
      <c r="G712" s="3" t="str">
        <f>IF(C712="Carico",VLOOKUP(B712, 'Anagrafica Prodotti'!A:F, 4),"")</f>
        <v/>
      </c>
      <c r="H712" s="3" t="str">
        <f t="shared" si="11"/>
        <v/>
      </c>
    </row>
    <row r="713" spans="6:8" x14ac:dyDescent="0.3">
      <c r="F713" t="str">
        <f>IF(B713="","",VLOOKUP(B713, 'Anagrafica Prodotti'!A:F, 1))</f>
        <v/>
      </c>
      <c r="G713" s="3" t="str">
        <f>IF(C713="Carico",VLOOKUP(B713, 'Anagrafica Prodotti'!A:F, 4),"")</f>
        <v/>
      </c>
      <c r="H713" s="3" t="str">
        <f t="shared" si="11"/>
        <v/>
      </c>
    </row>
    <row r="714" spans="6:8" x14ac:dyDescent="0.3">
      <c r="F714" t="str">
        <f>IF(B714="","",VLOOKUP(B714, 'Anagrafica Prodotti'!A:F, 1))</f>
        <v/>
      </c>
      <c r="G714" s="3" t="str">
        <f>IF(C714="Carico",VLOOKUP(B714, 'Anagrafica Prodotti'!A:F, 4),"")</f>
        <v/>
      </c>
      <c r="H714" s="3" t="str">
        <f t="shared" si="11"/>
        <v/>
      </c>
    </row>
    <row r="715" spans="6:8" x14ac:dyDescent="0.3">
      <c r="F715" t="str">
        <f>IF(B715="","",VLOOKUP(B715, 'Anagrafica Prodotti'!A:F, 1))</f>
        <v/>
      </c>
      <c r="G715" s="3" t="str">
        <f>IF(C715="Carico",VLOOKUP(B715, 'Anagrafica Prodotti'!A:F, 4),"")</f>
        <v/>
      </c>
      <c r="H715" s="3" t="str">
        <f t="shared" si="11"/>
        <v/>
      </c>
    </row>
    <row r="716" spans="6:8" x14ac:dyDescent="0.3">
      <c r="F716" t="str">
        <f>IF(B716="","",VLOOKUP(B716, 'Anagrafica Prodotti'!A:F, 1))</f>
        <v/>
      </c>
      <c r="G716" s="3" t="str">
        <f>IF(C716="Carico",VLOOKUP(B716, 'Anagrafica Prodotti'!A:F, 4),"")</f>
        <v/>
      </c>
      <c r="H716" s="3" t="str">
        <f t="shared" si="11"/>
        <v/>
      </c>
    </row>
    <row r="717" spans="6:8" x14ac:dyDescent="0.3">
      <c r="F717" t="str">
        <f>IF(B717="","",VLOOKUP(B717, 'Anagrafica Prodotti'!A:F, 1))</f>
        <v/>
      </c>
      <c r="G717" s="3" t="str">
        <f>IF(C717="Carico",VLOOKUP(B717, 'Anagrafica Prodotti'!A:F, 4),"")</f>
        <v/>
      </c>
      <c r="H717" s="3" t="str">
        <f t="shared" si="11"/>
        <v/>
      </c>
    </row>
    <row r="718" spans="6:8" x14ac:dyDescent="0.3">
      <c r="F718" t="str">
        <f>IF(B718="","",VLOOKUP(B718, 'Anagrafica Prodotti'!A:F, 1))</f>
        <v/>
      </c>
      <c r="G718" s="3" t="str">
        <f>IF(C718="Carico",VLOOKUP(B718, 'Anagrafica Prodotti'!A:F, 4),"")</f>
        <v/>
      </c>
      <c r="H718" s="3" t="str">
        <f t="shared" si="11"/>
        <v/>
      </c>
    </row>
    <row r="719" spans="6:8" x14ac:dyDescent="0.3">
      <c r="F719" t="str">
        <f>IF(B719="","",VLOOKUP(B719, 'Anagrafica Prodotti'!A:F, 1))</f>
        <v/>
      </c>
      <c r="G719" s="3" t="str">
        <f>IF(C719="Carico",VLOOKUP(B719, 'Anagrafica Prodotti'!A:F, 4),"")</f>
        <v/>
      </c>
      <c r="H719" s="3" t="str">
        <f t="shared" si="11"/>
        <v/>
      </c>
    </row>
    <row r="720" spans="6:8" x14ac:dyDescent="0.3">
      <c r="F720" t="str">
        <f>IF(B720="","",VLOOKUP(B720, 'Anagrafica Prodotti'!A:F, 1))</f>
        <v/>
      </c>
      <c r="G720" s="3" t="str">
        <f>IF(C720="Carico",VLOOKUP(B720, 'Anagrafica Prodotti'!A:F, 4),"")</f>
        <v/>
      </c>
      <c r="H720" s="3" t="str">
        <f t="shared" si="11"/>
        <v/>
      </c>
    </row>
    <row r="721" spans="6:8" x14ac:dyDescent="0.3">
      <c r="F721" t="str">
        <f>IF(B721="","",VLOOKUP(B721, 'Anagrafica Prodotti'!A:F, 1))</f>
        <v/>
      </c>
      <c r="G721" s="3" t="str">
        <f>IF(C721="Carico",VLOOKUP(B721, 'Anagrafica Prodotti'!A:F, 4),"")</f>
        <v/>
      </c>
      <c r="H721" s="3" t="str">
        <f t="shared" si="11"/>
        <v/>
      </c>
    </row>
    <row r="722" spans="6:8" x14ac:dyDescent="0.3">
      <c r="F722" t="str">
        <f>IF(B722="","",VLOOKUP(B722, 'Anagrafica Prodotti'!A:F, 1))</f>
        <v/>
      </c>
      <c r="G722" s="3" t="str">
        <f>IF(C722="Carico",VLOOKUP(B722, 'Anagrafica Prodotti'!A:F, 4),"")</f>
        <v/>
      </c>
      <c r="H722" s="3" t="str">
        <f t="shared" si="11"/>
        <v/>
      </c>
    </row>
    <row r="723" spans="6:8" x14ac:dyDescent="0.3">
      <c r="F723" t="str">
        <f>IF(B723="","",VLOOKUP(B723, 'Anagrafica Prodotti'!A:F, 1))</f>
        <v/>
      </c>
      <c r="G723" s="3" t="str">
        <f>IF(C723="Carico",VLOOKUP(B723, 'Anagrafica Prodotti'!A:F, 4),"")</f>
        <v/>
      </c>
      <c r="H723" s="3" t="str">
        <f t="shared" si="11"/>
        <v/>
      </c>
    </row>
    <row r="724" spans="6:8" x14ac:dyDescent="0.3">
      <c r="F724" t="str">
        <f>IF(B724="","",VLOOKUP(B724, 'Anagrafica Prodotti'!A:F, 1))</f>
        <v/>
      </c>
      <c r="G724" s="3" t="str">
        <f>IF(C724="Carico",VLOOKUP(B724, 'Anagrafica Prodotti'!A:F, 4),"")</f>
        <v/>
      </c>
      <c r="H724" s="3" t="str">
        <f t="shared" si="11"/>
        <v/>
      </c>
    </row>
    <row r="725" spans="6:8" x14ac:dyDescent="0.3">
      <c r="F725" t="str">
        <f>IF(B725="","",VLOOKUP(B725, 'Anagrafica Prodotti'!A:F, 1))</f>
        <v/>
      </c>
      <c r="G725" s="3" t="str">
        <f>IF(C725="Carico",VLOOKUP(B725, 'Anagrafica Prodotti'!A:F, 4),"")</f>
        <v/>
      </c>
      <c r="H725" s="3" t="str">
        <f t="shared" si="11"/>
        <v/>
      </c>
    </row>
    <row r="726" spans="6:8" x14ac:dyDescent="0.3">
      <c r="F726" t="str">
        <f>IF(B726="","",VLOOKUP(B726, 'Anagrafica Prodotti'!A:F, 1))</f>
        <v/>
      </c>
      <c r="G726" s="3" t="str">
        <f>IF(C726="Carico",VLOOKUP(B726, 'Anagrafica Prodotti'!A:F, 4),"")</f>
        <v/>
      </c>
      <c r="H726" s="3" t="str">
        <f t="shared" si="11"/>
        <v/>
      </c>
    </row>
    <row r="727" spans="6:8" x14ac:dyDescent="0.3">
      <c r="F727" t="str">
        <f>IF(B727="","",VLOOKUP(B727, 'Anagrafica Prodotti'!A:F, 1))</f>
        <v/>
      </c>
      <c r="G727" s="3" t="str">
        <f>IF(C727="Carico",VLOOKUP(B727, 'Anagrafica Prodotti'!A:F, 4),"")</f>
        <v/>
      </c>
      <c r="H727" s="3" t="str">
        <f t="shared" si="11"/>
        <v/>
      </c>
    </row>
    <row r="728" spans="6:8" x14ac:dyDescent="0.3">
      <c r="F728" t="str">
        <f>IF(B728="","",VLOOKUP(B728, 'Anagrafica Prodotti'!A:F, 1))</f>
        <v/>
      </c>
      <c r="G728" s="3" t="str">
        <f>IF(C728="Carico",VLOOKUP(B728, 'Anagrafica Prodotti'!A:F, 4),"")</f>
        <v/>
      </c>
      <c r="H728" s="3" t="str">
        <f t="shared" si="11"/>
        <v/>
      </c>
    </row>
    <row r="729" spans="6:8" x14ac:dyDescent="0.3">
      <c r="F729" t="str">
        <f>IF(B729="","",VLOOKUP(B729, 'Anagrafica Prodotti'!A:F, 1))</f>
        <v/>
      </c>
      <c r="G729" s="3" t="str">
        <f>IF(C729="Carico",VLOOKUP(B729, 'Anagrafica Prodotti'!A:F, 4),"")</f>
        <v/>
      </c>
      <c r="H729" s="3" t="str">
        <f t="shared" si="11"/>
        <v/>
      </c>
    </row>
    <row r="730" spans="6:8" x14ac:dyDescent="0.3">
      <c r="F730" t="str">
        <f>IF(B730="","",VLOOKUP(B730, 'Anagrafica Prodotti'!A:F, 1))</f>
        <v/>
      </c>
      <c r="G730" s="3" t="str">
        <f>IF(C730="Carico",VLOOKUP(B730, 'Anagrafica Prodotti'!A:F, 4),"")</f>
        <v/>
      </c>
      <c r="H730" s="3" t="str">
        <f t="shared" si="11"/>
        <v/>
      </c>
    </row>
    <row r="731" spans="6:8" x14ac:dyDescent="0.3">
      <c r="F731" t="str">
        <f>IF(B731="","",VLOOKUP(B731, 'Anagrafica Prodotti'!A:F, 1))</f>
        <v/>
      </c>
      <c r="G731" s="3" t="str">
        <f>IF(C731="Carico",VLOOKUP(B731, 'Anagrafica Prodotti'!A:F, 4),"")</f>
        <v/>
      </c>
      <c r="H731" s="3" t="str">
        <f t="shared" si="11"/>
        <v/>
      </c>
    </row>
    <row r="732" spans="6:8" x14ac:dyDescent="0.3">
      <c r="F732" t="str">
        <f>IF(B732="","",VLOOKUP(B732, 'Anagrafica Prodotti'!A:F, 1))</f>
        <v/>
      </c>
      <c r="G732" s="3" t="str">
        <f>IF(C732="Carico",VLOOKUP(B732, 'Anagrafica Prodotti'!A:F, 4),"")</f>
        <v/>
      </c>
      <c r="H732" s="3" t="str">
        <f t="shared" si="11"/>
        <v/>
      </c>
    </row>
    <row r="733" spans="6:8" x14ac:dyDescent="0.3">
      <c r="F733" t="str">
        <f>IF(B733="","",VLOOKUP(B733, 'Anagrafica Prodotti'!A:F, 1))</f>
        <v/>
      </c>
      <c r="G733" s="3" t="str">
        <f>IF(C733="Carico",VLOOKUP(B733, 'Anagrafica Prodotti'!A:F, 4),"")</f>
        <v/>
      </c>
      <c r="H733" s="3" t="str">
        <f t="shared" si="11"/>
        <v/>
      </c>
    </row>
    <row r="734" spans="6:8" x14ac:dyDescent="0.3">
      <c r="F734" t="str">
        <f>IF(B734="","",VLOOKUP(B734, 'Anagrafica Prodotti'!A:F, 1))</f>
        <v/>
      </c>
      <c r="G734" s="3" t="str">
        <f>IF(C734="Carico",VLOOKUP(B734, 'Anagrafica Prodotti'!A:F, 4),"")</f>
        <v/>
      </c>
      <c r="H734" s="3" t="str">
        <f t="shared" si="11"/>
        <v/>
      </c>
    </row>
    <row r="735" spans="6:8" x14ac:dyDescent="0.3">
      <c r="F735" t="str">
        <f>IF(B735="","",VLOOKUP(B735, 'Anagrafica Prodotti'!A:F, 1))</f>
        <v/>
      </c>
      <c r="G735" s="3" t="str">
        <f>IF(C735="Carico",VLOOKUP(B735, 'Anagrafica Prodotti'!A:F, 4),"")</f>
        <v/>
      </c>
      <c r="H735" s="3" t="str">
        <f t="shared" si="11"/>
        <v/>
      </c>
    </row>
    <row r="736" spans="6:8" x14ac:dyDescent="0.3">
      <c r="F736" t="str">
        <f>IF(B736="","",VLOOKUP(B736, 'Anagrafica Prodotti'!A:F, 1))</f>
        <v/>
      </c>
      <c r="G736" s="3" t="str">
        <f>IF(C736="Carico",VLOOKUP(B736, 'Anagrafica Prodotti'!A:F, 4),"")</f>
        <v/>
      </c>
      <c r="H736" s="3" t="str">
        <f t="shared" si="11"/>
        <v/>
      </c>
    </row>
    <row r="737" spans="6:8" x14ac:dyDescent="0.3">
      <c r="F737" t="str">
        <f>IF(B737="","",VLOOKUP(B737, 'Anagrafica Prodotti'!A:F, 1))</f>
        <v/>
      </c>
      <c r="G737" s="3" t="str">
        <f>IF(C737="Carico",VLOOKUP(B737, 'Anagrafica Prodotti'!A:F, 4),"")</f>
        <v/>
      </c>
      <c r="H737" s="3" t="str">
        <f t="shared" si="11"/>
        <v/>
      </c>
    </row>
    <row r="738" spans="6:8" x14ac:dyDescent="0.3">
      <c r="F738" t="str">
        <f>IF(B738="","",VLOOKUP(B738, 'Anagrafica Prodotti'!A:F, 1))</f>
        <v/>
      </c>
      <c r="G738" s="3" t="str">
        <f>IF(C738="Carico",VLOOKUP(B738, 'Anagrafica Prodotti'!A:F, 4),"")</f>
        <v/>
      </c>
      <c r="H738" s="3" t="str">
        <f t="shared" si="11"/>
        <v/>
      </c>
    </row>
    <row r="739" spans="6:8" x14ac:dyDescent="0.3">
      <c r="F739" t="str">
        <f>IF(B739="","",VLOOKUP(B739, 'Anagrafica Prodotti'!A:F, 1))</f>
        <v/>
      </c>
      <c r="G739" s="3" t="str">
        <f>IF(C739="Carico",VLOOKUP(B739, 'Anagrafica Prodotti'!A:F, 4),"")</f>
        <v/>
      </c>
      <c r="H739" s="3" t="str">
        <f t="shared" si="11"/>
        <v/>
      </c>
    </row>
    <row r="740" spans="6:8" x14ac:dyDescent="0.3">
      <c r="F740" t="str">
        <f>IF(B740="","",VLOOKUP(B740, 'Anagrafica Prodotti'!A:F, 1))</f>
        <v/>
      </c>
      <c r="G740" s="3" t="str">
        <f>IF(C740="Carico",VLOOKUP(B740, 'Anagrafica Prodotti'!A:F, 4),"")</f>
        <v/>
      </c>
      <c r="H740" s="3" t="str">
        <f t="shared" si="11"/>
        <v/>
      </c>
    </row>
    <row r="741" spans="6:8" x14ac:dyDescent="0.3">
      <c r="F741" t="str">
        <f>IF(B741="","",VLOOKUP(B741, 'Anagrafica Prodotti'!A:F, 1))</f>
        <v/>
      </c>
      <c r="G741" s="3" t="str">
        <f>IF(C741="Carico",VLOOKUP(B741, 'Anagrafica Prodotti'!A:F, 4),"")</f>
        <v/>
      </c>
      <c r="H741" s="3" t="str">
        <f t="shared" si="11"/>
        <v/>
      </c>
    </row>
    <row r="742" spans="6:8" x14ac:dyDescent="0.3">
      <c r="F742" t="str">
        <f>IF(B742="","",VLOOKUP(B742, 'Anagrafica Prodotti'!A:F, 1))</f>
        <v/>
      </c>
      <c r="G742" s="3" t="str">
        <f>IF(C742="Carico",VLOOKUP(B742, 'Anagrafica Prodotti'!A:F, 4),"")</f>
        <v/>
      </c>
      <c r="H742" s="3" t="str">
        <f t="shared" si="11"/>
        <v/>
      </c>
    </row>
    <row r="743" spans="6:8" x14ac:dyDescent="0.3">
      <c r="F743" t="str">
        <f>IF(B743="","",VLOOKUP(B743, 'Anagrafica Prodotti'!A:F, 1))</f>
        <v/>
      </c>
      <c r="G743" s="3" t="str">
        <f>IF(C743="Carico",VLOOKUP(B743, 'Anagrafica Prodotti'!A:F, 4),"")</f>
        <v/>
      </c>
      <c r="H743" s="3" t="str">
        <f t="shared" si="11"/>
        <v/>
      </c>
    </row>
    <row r="744" spans="6:8" x14ac:dyDescent="0.3">
      <c r="F744" t="str">
        <f>IF(B744="","",VLOOKUP(B744, 'Anagrafica Prodotti'!A:F, 1))</f>
        <v/>
      </c>
      <c r="G744" s="3" t="str">
        <f>IF(C744="Carico",VLOOKUP(B744, 'Anagrafica Prodotti'!A:F, 4),"")</f>
        <v/>
      </c>
      <c r="H744" s="3" t="str">
        <f t="shared" si="11"/>
        <v/>
      </c>
    </row>
    <row r="745" spans="6:8" x14ac:dyDescent="0.3">
      <c r="F745" t="str">
        <f>IF(B745="","",VLOOKUP(B745, 'Anagrafica Prodotti'!A:F, 1))</f>
        <v/>
      </c>
      <c r="G745" s="3" t="str">
        <f>IF(C745="Carico",VLOOKUP(B745, 'Anagrafica Prodotti'!A:F, 4),"")</f>
        <v/>
      </c>
      <c r="H745" s="3" t="str">
        <f t="shared" si="11"/>
        <v/>
      </c>
    </row>
    <row r="746" spans="6:8" x14ac:dyDescent="0.3">
      <c r="F746" t="str">
        <f>IF(B746="","",VLOOKUP(B746, 'Anagrafica Prodotti'!A:F, 1))</f>
        <v/>
      </c>
      <c r="G746" s="3" t="str">
        <f>IF(C746="Carico",VLOOKUP(B746, 'Anagrafica Prodotti'!A:F, 4),"")</f>
        <v/>
      </c>
      <c r="H746" s="3" t="str">
        <f t="shared" si="11"/>
        <v/>
      </c>
    </row>
    <row r="747" spans="6:8" x14ac:dyDescent="0.3">
      <c r="F747" t="str">
        <f>IF(B747="","",VLOOKUP(B747, 'Anagrafica Prodotti'!A:F, 1))</f>
        <v/>
      </c>
      <c r="G747" s="3" t="str">
        <f>IF(C747="Carico",VLOOKUP(B747, 'Anagrafica Prodotti'!A:F, 4),"")</f>
        <v/>
      </c>
      <c r="H747" s="3" t="str">
        <f t="shared" si="11"/>
        <v/>
      </c>
    </row>
    <row r="748" spans="6:8" x14ac:dyDescent="0.3">
      <c r="F748" t="str">
        <f>IF(B748="","",VLOOKUP(B748, 'Anagrafica Prodotti'!A:F, 1))</f>
        <v/>
      </c>
      <c r="G748" s="3" t="str">
        <f>IF(C748="Carico",VLOOKUP(B748, 'Anagrafica Prodotti'!A:F, 4),"")</f>
        <v/>
      </c>
      <c r="H748" s="3" t="str">
        <f t="shared" si="11"/>
        <v/>
      </c>
    </row>
    <row r="749" spans="6:8" x14ac:dyDescent="0.3">
      <c r="F749" t="str">
        <f>IF(B749="","",VLOOKUP(B749, 'Anagrafica Prodotti'!A:F, 1))</f>
        <v/>
      </c>
      <c r="G749" s="3" t="str">
        <f>IF(C749="Carico",VLOOKUP(B749, 'Anagrafica Prodotti'!A:F, 4),"")</f>
        <v/>
      </c>
      <c r="H749" s="3" t="str">
        <f t="shared" si="11"/>
        <v/>
      </c>
    </row>
    <row r="750" spans="6:8" x14ac:dyDescent="0.3">
      <c r="F750" t="str">
        <f>IF(B750="","",VLOOKUP(B750, 'Anagrafica Prodotti'!A:F, 1))</f>
        <v/>
      </c>
      <c r="G750" s="3" t="str">
        <f>IF(C750="Carico",VLOOKUP(B750, 'Anagrafica Prodotti'!A:F, 4),"")</f>
        <v/>
      </c>
      <c r="H750" s="3" t="str">
        <f t="shared" si="11"/>
        <v/>
      </c>
    </row>
    <row r="751" spans="6:8" x14ac:dyDescent="0.3">
      <c r="F751" t="str">
        <f>IF(B751="","",VLOOKUP(B751, 'Anagrafica Prodotti'!A:F, 1))</f>
        <v/>
      </c>
      <c r="G751" s="3" t="str">
        <f>IF(C751="Carico",VLOOKUP(B751, 'Anagrafica Prodotti'!A:F, 4),"")</f>
        <v/>
      </c>
      <c r="H751" s="3" t="str">
        <f t="shared" si="11"/>
        <v/>
      </c>
    </row>
    <row r="752" spans="6:8" x14ac:dyDescent="0.3">
      <c r="F752" t="str">
        <f>IF(B752="","",VLOOKUP(B752, 'Anagrafica Prodotti'!A:F, 1))</f>
        <v/>
      </c>
      <c r="G752" s="3" t="str">
        <f>IF(C752="Carico",VLOOKUP(B752, 'Anagrafica Prodotti'!A:F, 4),"")</f>
        <v/>
      </c>
      <c r="H752" s="3" t="str">
        <f t="shared" si="11"/>
        <v/>
      </c>
    </row>
    <row r="753" spans="6:8" x14ac:dyDescent="0.3">
      <c r="F753" t="str">
        <f>IF(B753="","",VLOOKUP(B753, 'Anagrafica Prodotti'!A:F, 1))</f>
        <v/>
      </c>
      <c r="G753" s="3" t="str">
        <f>IF(C753="Carico",VLOOKUP(B753, 'Anagrafica Prodotti'!A:F, 4),"")</f>
        <v/>
      </c>
      <c r="H753" s="3" t="str">
        <f t="shared" si="11"/>
        <v/>
      </c>
    </row>
    <row r="754" spans="6:8" x14ac:dyDescent="0.3">
      <c r="F754" t="str">
        <f>IF(B754="","",VLOOKUP(B754, 'Anagrafica Prodotti'!A:F, 1))</f>
        <v/>
      </c>
      <c r="G754" s="3" t="str">
        <f>IF(C754="Carico",VLOOKUP(B754, 'Anagrafica Prodotti'!A:F, 4),"")</f>
        <v/>
      </c>
      <c r="H754" s="3" t="str">
        <f t="shared" si="11"/>
        <v/>
      </c>
    </row>
    <row r="755" spans="6:8" x14ac:dyDescent="0.3">
      <c r="F755" t="str">
        <f>IF(B755="","",VLOOKUP(B755, 'Anagrafica Prodotti'!A:F, 1))</f>
        <v/>
      </c>
      <c r="G755" s="3" t="str">
        <f>IF(C755="Carico",VLOOKUP(B755, 'Anagrafica Prodotti'!A:F, 4),"")</f>
        <v/>
      </c>
      <c r="H755" s="3" t="str">
        <f t="shared" si="11"/>
        <v/>
      </c>
    </row>
    <row r="756" spans="6:8" x14ac:dyDescent="0.3">
      <c r="F756" t="str">
        <f>IF(B756="","",VLOOKUP(B756, 'Anagrafica Prodotti'!A:F, 1))</f>
        <v/>
      </c>
      <c r="G756" s="3" t="str">
        <f>IF(C756="Carico",VLOOKUP(B756, 'Anagrafica Prodotti'!A:F, 4),"")</f>
        <v/>
      </c>
      <c r="H756" s="3" t="str">
        <f t="shared" si="11"/>
        <v/>
      </c>
    </row>
    <row r="757" spans="6:8" x14ac:dyDescent="0.3">
      <c r="F757" t="str">
        <f>IF(B757="","",VLOOKUP(B757, 'Anagrafica Prodotti'!A:F, 1))</f>
        <v/>
      </c>
      <c r="G757" s="3" t="str">
        <f>IF(C757="Carico",VLOOKUP(B757, 'Anagrafica Prodotti'!A:F, 4),"")</f>
        <v/>
      </c>
      <c r="H757" s="3" t="str">
        <f t="shared" si="11"/>
        <v/>
      </c>
    </row>
    <row r="758" spans="6:8" x14ac:dyDescent="0.3">
      <c r="F758" t="str">
        <f>IF(B758="","",VLOOKUP(B758, 'Anagrafica Prodotti'!A:F, 1))</f>
        <v/>
      </c>
      <c r="G758" s="3" t="str">
        <f>IF(C758="Carico",VLOOKUP(B758, 'Anagrafica Prodotti'!A:F, 4),"")</f>
        <v/>
      </c>
      <c r="H758" s="3" t="str">
        <f t="shared" si="11"/>
        <v/>
      </c>
    </row>
    <row r="759" spans="6:8" x14ac:dyDescent="0.3">
      <c r="F759" t="str">
        <f>IF(B759="","",VLOOKUP(B759, 'Anagrafica Prodotti'!A:F, 1))</f>
        <v/>
      </c>
      <c r="G759" s="3" t="str">
        <f>IF(C759="Carico",VLOOKUP(B759, 'Anagrafica Prodotti'!A:F, 4),"")</f>
        <v/>
      </c>
      <c r="H759" s="3" t="str">
        <f t="shared" si="11"/>
        <v/>
      </c>
    </row>
    <row r="760" spans="6:8" x14ac:dyDescent="0.3">
      <c r="F760" t="str">
        <f>IF(B760="","",VLOOKUP(B760, 'Anagrafica Prodotti'!A:F, 1))</f>
        <v/>
      </c>
      <c r="G760" s="3" t="str">
        <f>IF(C760="Carico",VLOOKUP(B760, 'Anagrafica Prodotti'!A:F, 4),"")</f>
        <v/>
      </c>
      <c r="H760" s="3" t="str">
        <f t="shared" si="11"/>
        <v/>
      </c>
    </row>
    <row r="761" spans="6:8" x14ac:dyDescent="0.3">
      <c r="F761" t="str">
        <f>IF(B761="","",VLOOKUP(B761, 'Anagrafica Prodotti'!A:F, 1))</f>
        <v/>
      </c>
      <c r="G761" s="3" t="str">
        <f>IF(C761="Carico",VLOOKUP(B761, 'Anagrafica Prodotti'!A:F, 4),"")</f>
        <v/>
      </c>
      <c r="H761" s="3" t="str">
        <f t="shared" si="11"/>
        <v/>
      </c>
    </row>
    <row r="762" spans="6:8" x14ac:dyDescent="0.3">
      <c r="F762" t="str">
        <f>IF(B762="","",VLOOKUP(B762, 'Anagrafica Prodotti'!A:F, 1))</f>
        <v/>
      </c>
      <c r="G762" s="3" t="str">
        <f>IF(C762="Carico",VLOOKUP(B762, 'Anagrafica Prodotti'!A:F, 4),"")</f>
        <v/>
      </c>
      <c r="H762" s="3" t="str">
        <f t="shared" si="11"/>
        <v/>
      </c>
    </row>
    <row r="763" spans="6:8" x14ac:dyDescent="0.3">
      <c r="F763" t="str">
        <f>IF(B763="","",VLOOKUP(B763, 'Anagrafica Prodotti'!A:F, 1))</f>
        <v/>
      </c>
      <c r="G763" s="3" t="str">
        <f>IF(C763="Carico",VLOOKUP(B763, 'Anagrafica Prodotti'!A:F, 4),"")</f>
        <v/>
      </c>
      <c r="H763" s="3" t="str">
        <f t="shared" si="11"/>
        <v/>
      </c>
    </row>
    <row r="764" spans="6:8" x14ac:dyDescent="0.3">
      <c r="F764" t="str">
        <f>IF(B764="","",VLOOKUP(B764, 'Anagrafica Prodotti'!A:F, 1))</f>
        <v/>
      </c>
      <c r="G764" s="3" t="str">
        <f>IF(C764="Carico",VLOOKUP(B764, 'Anagrafica Prodotti'!A:F, 4),"")</f>
        <v/>
      </c>
      <c r="H764" s="3" t="str">
        <f t="shared" si="11"/>
        <v/>
      </c>
    </row>
    <row r="765" spans="6:8" x14ac:dyDescent="0.3">
      <c r="F765" t="str">
        <f>IF(B765="","",VLOOKUP(B765, 'Anagrafica Prodotti'!A:F, 1))</f>
        <v/>
      </c>
      <c r="G765" s="3" t="str">
        <f>IF(C765="Carico",VLOOKUP(B765, 'Anagrafica Prodotti'!A:F, 4),"")</f>
        <v/>
      </c>
      <c r="H765" s="3" t="str">
        <f t="shared" si="11"/>
        <v/>
      </c>
    </row>
    <row r="766" spans="6:8" x14ac:dyDescent="0.3">
      <c r="F766" t="str">
        <f>IF(B766="","",VLOOKUP(B766, 'Anagrafica Prodotti'!A:F, 1))</f>
        <v/>
      </c>
      <c r="G766" s="3" t="str">
        <f>IF(C766="Carico",VLOOKUP(B766, 'Anagrafica Prodotti'!A:F, 4),"")</f>
        <v/>
      </c>
      <c r="H766" s="3" t="str">
        <f t="shared" si="11"/>
        <v/>
      </c>
    </row>
    <row r="767" spans="6:8" x14ac:dyDescent="0.3">
      <c r="F767" t="str">
        <f>IF(B767="","",VLOOKUP(B767, 'Anagrafica Prodotti'!A:F, 1))</f>
        <v/>
      </c>
      <c r="G767" s="3" t="str">
        <f>IF(C767="Carico",VLOOKUP(B767, 'Anagrafica Prodotti'!A:F, 4),"")</f>
        <v/>
      </c>
      <c r="H767" s="3" t="str">
        <f t="shared" si="11"/>
        <v/>
      </c>
    </row>
    <row r="768" spans="6:8" x14ac:dyDescent="0.3">
      <c r="F768" t="str">
        <f>IF(B768="","",VLOOKUP(B768, 'Anagrafica Prodotti'!A:F, 1))</f>
        <v/>
      </c>
      <c r="G768" s="3" t="str">
        <f>IF(C768="Carico",VLOOKUP(B768, 'Anagrafica Prodotti'!A:F, 4),"")</f>
        <v/>
      </c>
      <c r="H768" s="3" t="str">
        <f t="shared" si="11"/>
        <v/>
      </c>
    </row>
    <row r="769" spans="6:8" x14ac:dyDescent="0.3">
      <c r="F769" t="str">
        <f>IF(B769="","",VLOOKUP(B769, 'Anagrafica Prodotti'!A:F, 1))</f>
        <v/>
      </c>
      <c r="G769" s="3" t="str">
        <f>IF(C769="Carico",VLOOKUP(B769, 'Anagrafica Prodotti'!A:F, 4),"")</f>
        <v/>
      </c>
      <c r="H769" s="3" t="str">
        <f t="shared" si="11"/>
        <v/>
      </c>
    </row>
    <row r="770" spans="6:8" x14ac:dyDescent="0.3">
      <c r="F770" t="str">
        <f>IF(B770="","",VLOOKUP(B770, 'Anagrafica Prodotti'!A:F, 1))</f>
        <v/>
      </c>
      <c r="G770" s="3" t="str">
        <f>IF(C770="Carico",VLOOKUP(B770, 'Anagrafica Prodotti'!A:F, 4),"")</f>
        <v/>
      </c>
      <c r="H770" s="3" t="str">
        <f t="shared" ref="H770:H833" si="12">IF(OR(G770="",D770=""),"",IF(C770="Carico",G770*D770,""))</f>
        <v/>
      </c>
    </row>
    <row r="771" spans="6:8" x14ac:dyDescent="0.3">
      <c r="F771" t="str">
        <f>IF(B771="","",VLOOKUP(B771, 'Anagrafica Prodotti'!A:F, 1))</f>
        <v/>
      </c>
      <c r="G771" s="3" t="str">
        <f>IF(C771="Carico",VLOOKUP(B771, 'Anagrafica Prodotti'!A:F, 4),"")</f>
        <v/>
      </c>
      <c r="H771" s="3" t="str">
        <f t="shared" si="12"/>
        <v/>
      </c>
    </row>
    <row r="772" spans="6:8" x14ac:dyDescent="0.3">
      <c r="F772" t="str">
        <f>IF(B772="","",VLOOKUP(B772, 'Anagrafica Prodotti'!A:F, 1))</f>
        <v/>
      </c>
      <c r="G772" s="3" t="str">
        <f>IF(C772="Carico",VLOOKUP(B772, 'Anagrafica Prodotti'!A:F, 4),"")</f>
        <v/>
      </c>
      <c r="H772" s="3" t="str">
        <f t="shared" si="12"/>
        <v/>
      </c>
    </row>
    <row r="773" spans="6:8" x14ac:dyDescent="0.3">
      <c r="F773" t="str">
        <f>IF(B773="","",VLOOKUP(B773, 'Anagrafica Prodotti'!A:F, 1))</f>
        <v/>
      </c>
      <c r="G773" s="3" t="str">
        <f>IF(C773="Carico",VLOOKUP(B773, 'Anagrafica Prodotti'!A:F, 4),"")</f>
        <v/>
      </c>
      <c r="H773" s="3" t="str">
        <f t="shared" si="12"/>
        <v/>
      </c>
    </row>
    <row r="774" spans="6:8" x14ac:dyDescent="0.3">
      <c r="F774" t="str">
        <f>IF(B774="","",VLOOKUP(B774, 'Anagrafica Prodotti'!A:F, 1))</f>
        <v/>
      </c>
      <c r="G774" s="3" t="str">
        <f>IF(C774="Carico",VLOOKUP(B774, 'Anagrafica Prodotti'!A:F, 4),"")</f>
        <v/>
      </c>
      <c r="H774" s="3" t="str">
        <f t="shared" si="12"/>
        <v/>
      </c>
    </row>
    <row r="775" spans="6:8" x14ac:dyDescent="0.3">
      <c r="F775" t="str">
        <f>IF(B775="","",VLOOKUP(B775, 'Anagrafica Prodotti'!A:F, 1))</f>
        <v/>
      </c>
      <c r="G775" s="3" t="str">
        <f>IF(C775="Carico",VLOOKUP(B775, 'Anagrafica Prodotti'!A:F, 4),"")</f>
        <v/>
      </c>
      <c r="H775" s="3" t="str">
        <f t="shared" si="12"/>
        <v/>
      </c>
    </row>
    <row r="776" spans="6:8" x14ac:dyDescent="0.3">
      <c r="F776" t="str">
        <f>IF(B776="","",VLOOKUP(B776, 'Anagrafica Prodotti'!A:F, 1))</f>
        <v/>
      </c>
      <c r="G776" s="3" t="str">
        <f>IF(C776="Carico",VLOOKUP(B776, 'Anagrafica Prodotti'!A:F, 4),"")</f>
        <v/>
      </c>
      <c r="H776" s="3" t="str">
        <f t="shared" si="12"/>
        <v/>
      </c>
    </row>
    <row r="777" spans="6:8" x14ac:dyDescent="0.3">
      <c r="F777" t="str">
        <f>IF(B777="","",VLOOKUP(B777, 'Anagrafica Prodotti'!A:F, 1))</f>
        <v/>
      </c>
      <c r="G777" s="3" t="str">
        <f>IF(C777="Carico",VLOOKUP(B777, 'Anagrafica Prodotti'!A:F, 4),"")</f>
        <v/>
      </c>
      <c r="H777" s="3" t="str">
        <f t="shared" si="12"/>
        <v/>
      </c>
    </row>
    <row r="778" spans="6:8" x14ac:dyDescent="0.3">
      <c r="F778" t="str">
        <f>IF(B778="","",VLOOKUP(B778, 'Anagrafica Prodotti'!A:F, 1))</f>
        <v/>
      </c>
      <c r="G778" s="3" t="str">
        <f>IF(C778="Carico",VLOOKUP(B778, 'Anagrafica Prodotti'!A:F, 4),"")</f>
        <v/>
      </c>
      <c r="H778" s="3" t="str">
        <f t="shared" si="12"/>
        <v/>
      </c>
    </row>
    <row r="779" spans="6:8" x14ac:dyDescent="0.3">
      <c r="F779" t="str">
        <f>IF(B779="","",VLOOKUP(B779, 'Anagrafica Prodotti'!A:F, 1))</f>
        <v/>
      </c>
      <c r="G779" s="3" t="str">
        <f>IF(C779="Carico",VLOOKUP(B779, 'Anagrafica Prodotti'!A:F, 4),"")</f>
        <v/>
      </c>
      <c r="H779" s="3" t="str">
        <f t="shared" si="12"/>
        <v/>
      </c>
    </row>
    <row r="780" spans="6:8" x14ac:dyDescent="0.3">
      <c r="F780" t="str">
        <f>IF(B780="","",VLOOKUP(B780, 'Anagrafica Prodotti'!A:F, 1))</f>
        <v/>
      </c>
      <c r="G780" s="3" t="str">
        <f>IF(C780="Carico",VLOOKUP(B780, 'Anagrafica Prodotti'!A:F, 4),"")</f>
        <v/>
      </c>
      <c r="H780" s="3" t="str">
        <f t="shared" si="12"/>
        <v/>
      </c>
    </row>
    <row r="781" spans="6:8" x14ac:dyDescent="0.3">
      <c r="F781" t="str">
        <f>IF(B781="","",VLOOKUP(B781, 'Anagrafica Prodotti'!A:F, 1))</f>
        <v/>
      </c>
      <c r="G781" s="3" t="str">
        <f>IF(C781="Carico",VLOOKUP(B781, 'Anagrafica Prodotti'!A:F, 4),"")</f>
        <v/>
      </c>
      <c r="H781" s="3" t="str">
        <f t="shared" si="12"/>
        <v/>
      </c>
    </row>
    <row r="782" spans="6:8" x14ac:dyDescent="0.3">
      <c r="F782" t="str">
        <f>IF(B782="","",VLOOKUP(B782, 'Anagrafica Prodotti'!A:F, 1))</f>
        <v/>
      </c>
      <c r="G782" s="3" t="str">
        <f>IF(C782="Carico",VLOOKUP(B782, 'Anagrafica Prodotti'!A:F, 4),"")</f>
        <v/>
      </c>
      <c r="H782" s="3" t="str">
        <f t="shared" si="12"/>
        <v/>
      </c>
    </row>
    <row r="783" spans="6:8" x14ac:dyDescent="0.3">
      <c r="F783" t="str">
        <f>IF(B783="","",VLOOKUP(B783, 'Anagrafica Prodotti'!A:F, 1))</f>
        <v/>
      </c>
      <c r="G783" s="3" t="str">
        <f>IF(C783="Carico",VLOOKUP(B783, 'Anagrafica Prodotti'!A:F, 4),"")</f>
        <v/>
      </c>
      <c r="H783" s="3" t="str">
        <f t="shared" si="12"/>
        <v/>
      </c>
    </row>
    <row r="784" spans="6:8" x14ac:dyDescent="0.3">
      <c r="F784" t="str">
        <f>IF(B784="","",VLOOKUP(B784, 'Anagrafica Prodotti'!A:F, 1))</f>
        <v/>
      </c>
      <c r="G784" s="3" t="str">
        <f>IF(C784="Carico",VLOOKUP(B784, 'Anagrafica Prodotti'!A:F, 4),"")</f>
        <v/>
      </c>
      <c r="H784" s="3" t="str">
        <f t="shared" si="12"/>
        <v/>
      </c>
    </row>
    <row r="785" spans="6:8" x14ac:dyDescent="0.3">
      <c r="F785" t="str">
        <f>IF(B785="","",VLOOKUP(B785, 'Anagrafica Prodotti'!A:F, 1))</f>
        <v/>
      </c>
      <c r="G785" s="3" t="str">
        <f>IF(C785="Carico",VLOOKUP(B785, 'Anagrafica Prodotti'!A:F, 4),"")</f>
        <v/>
      </c>
      <c r="H785" s="3" t="str">
        <f t="shared" si="12"/>
        <v/>
      </c>
    </row>
    <row r="786" spans="6:8" x14ac:dyDescent="0.3">
      <c r="F786" t="str">
        <f>IF(B786="","",VLOOKUP(B786, 'Anagrafica Prodotti'!A:F, 1))</f>
        <v/>
      </c>
      <c r="G786" s="3" t="str">
        <f>IF(C786="Carico",VLOOKUP(B786, 'Anagrafica Prodotti'!A:F, 4),"")</f>
        <v/>
      </c>
      <c r="H786" s="3" t="str">
        <f t="shared" si="12"/>
        <v/>
      </c>
    </row>
    <row r="787" spans="6:8" x14ac:dyDescent="0.3">
      <c r="F787" t="str">
        <f>IF(B787="","",VLOOKUP(B787, 'Anagrafica Prodotti'!A:F, 1))</f>
        <v/>
      </c>
      <c r="G787" s="3" t="str">
        <f>IF(C787="Carico",VLOOKUP(B787, 'Anagrafica Prodotti'!A:F, 4),"")</f>
        <v/>
      </c>
      <c r="H787" s="3" t="str">
        <f t="shared" si="12"/>
        <v/>
      </c>
    </row>
    <row r="788" spans="6:8" x14ac:dyDescent="0.3">
      <c r="F788" t="str">
        <f>IF(B788="","",VLOOKUP(B788, 'Anagrafica Prodotti'!A:F, 1))</f>
        <v/>
      </c>
      <c r="G788" s="3" t="str">
        <f>IF(C788="Carico",VLOOKUP(B788, 'Anagrafica Prodotti'!A:F, 4),"")</f>
        <v/>
      </c>
      <c r="H788" s="3" t="str">
        <f t="shared" si="12"/>
        <v/>
      </c>
    </row>
    <row r="789" spans="6:8" x14ac:dyDescent="0.3">
      <c r="F789" t="str">
        <f>IF(B789="","",VLOOKUP(B789, 'Anagrafica Prodotti'!A:F, 1))</f>
        <v/>
      </c>
      <c r="G789" s="3" t="str">
        <f>IF(C789="Carico",VLOOKUP(B789, 'Anagrafica Prodotti'!A:F, 4),"")</f>
        <v/>
      </c>
      <c r="H789" s="3" t="str">
        <f t="shared" si="12"/>
        <v/>
      </c>
    </row>
    <row r="790" spans="6:8" x14ac:dyDescent="0.3">
      <c r="F790" t="str">
        <f>IF(B790="","",VLOOKUP(B790, 'Anagrafica Prodotti'!A:F, 1))</f>
        <v/>
      </c>
      <c r="G790" s="3" t="str">
        <f>IF(C790="Carico",VLOOKUP(B790, 'Anagrafica Prodotti'!A:F, 4),"")</f>
        <v/>
      </c>
      <c r="H790" s="3" t="str">
        <f t="shared" si="12"/>
        <v/>
      </c>
    </row>
    <row r="791" spans="6:8" x14ac:dyDescent="0.3">
      <c r="F791" t="str">
        <f>IF(B791="","",VLOOKUP(B791, 'Anagrafica Prodotti'!A:F, 1))</f>
        <v/>
      </c>
      <c r="G791" s="3" t="str">
        <f>IF(C791="Carico",VLOOKUP(B791, 'Anagrafica Prodotti'!A:F, 4),"")</f>
        <v/>
      </c>
      <c r="H791" s="3" t="str">
        <f t="shared" si="12"/>
        <v/>
      </c>
    </row>
    <row r="792" spans="6:8" x14ac:dyDescent="0.3">
      <c r="F792" t="str">
        <f>IF(B792="","",VLOOKUP(B792, 'Anagrafica Prodotti'!A:F, 1))</f>
        <v/>
      </c>
      <c r="G792" s="3" t="str">
        <f>IF(C792="Carico",VLOOKUP(B792, 'Anagrafica Prodotti'!A:F, 4),"")</f>
        <v/>
      </c>
      <c r="H792" s="3" t="str">
        <f t="shared" si="12"/>
        <v/>
      </c>
    </row>
    <row r="793" spans="6:8" x14ac:dyDescent="0.3">
      <c r="F793" t="str">
        <f>IF(B793="","",VLOOKUP(B793, 'Anagrafica Prodotti'!A:F, 1))</f>
        <v/>
      </c>
      <c r="G793" s="3" t="str">
        <f>IF(C793="Carico",VLOOKUP(B793, 'Anagrafica Prodotti'!A:F, 4),"")</f>
        <v/>
      </c>
      <c r="H793" s="3" t="str">
        <f t="shared" si="12"/>
        <v/>
      </c>
    </row>
    <row r="794" spans="6:8" x14ac:dyDescent="0.3">
      <c r="F794" t="str">
        <f>IF(B794="","",VLOOKUP(B794, 'Anagrafica Prodotti'!A:F, 1))</f>
        <v/>
      </c>
      <c r="G794" s="3" t="str">
        <f>IF(C794="Carico",VLOOKUP(B794, 'Anagrafica Prodotti'!A:F, 4),"")</f>
        <v/>
      </c>
      <c r="H794" s="3" t="str">
        <f t="shared" si="12"/>
        <v/>
      </c>
    </row>
    <row r="795" spans="6:8" x14ac:dyDescent="0.3">
      <c r="F795" t="str">
        <f>IF(B795="","",VLOOKUP(B795, 'Anagrafica Prodotti'!A:F, 1))</f>
        <v/>
      </c>
      <c r="G795" s="3" t="str">
        <f>IF(C795="Carico",VLOOKUP(B795, 'Anagrafica Prodotti'!A:F, 4),"")</f>
        <v/>
      </c>
      <c r="H795" s="3" t="str">
        <f t="shared" si="12"/>
        <v/>
      </c>
    </row>
    <row r="796" spans="6:8" x14ac:dyDescent="0.3">
      <c r="F796" t="str">
        <f>IF(B796="","",VLOOKUP(B796, 'Anagrafica Prodotti'!A:F, 1))</f>
        <v/>
      </c>
      <c r="G796" s="3" t="str">
        <f>IF(C796="Carico",VLOOKUP(B796, 'Anagrafica Prodotti'!A:F, 4),"")</f>
        <v/>
      </c>
      <c r="H796" s="3" t="str">
        <f t="shared" si="12"/>
        <v/>
      </c>
    </row>
    <row r="797" spans="6:8" x14ac:dyDescent="0.3">
      <c r="F797" t="str">
        <f>IF(B797="","",VLOOKUP(B797, 'Anagrafica Prodotti'!A:F, 1))</f>
        <v/>
      </c>
      <c r="G797" s="3" t="str">
        <f>IF(C797="Carico",VLOOKUP(B797, 'Anagrafica Prodotti'!A:F, 4),"")</f>
        <v/>
      </c>
      <c r="H797" s="3" t="str">
        <f t="shared" si="12"/>
        <v/>
      </c>
    </row>
    <row r="798" spans="6:8" x14ac:dyDescent="0.3">
      <c r="F798" t="str">
        <f>IF(B798="","",VLOOKUP(B798, 'Anagrafica Prodotti'!A:F, 1))</f>
        <v/>
      </c>
      <c r="G798" s="3" t="str">
        <f>IF(C798="Carico",VLOOKUP(B798, 'Anagrafica Prodotti'!A:F, 4),"")</f>
        <v/>
      </c>
      <c r="H798" s="3" t="str">
        <f t="shared" si="12"/>
        <v/>
      </c>
    </row>
    <row r="799" spans="6:8" x14ac:dyDescent="0.3">
      <c r="F799" t="str">
        <f>IF(B799="","",VLOOKUP(B799, 'Anagrafica Prodotti'!A:F, 1))</f>
        <v/>
      </c>
      <c r="G799" s="3" t="str">
        <f>IF(C799="Carico",VLOOKUP(B799, 'Anagrafica Prodotti'!A:F, 4),"")</f>
        <v/>
      </c>
      <c r="H799" s="3" t="str">
        <f t="shared" si="12"/>
        <v/>
      </c>
    </row>
    <row r="800" spans="6:8" x14ac:dyDescent="0.3">
      <c r="F800" t="str">
        <f>IF(B800="","",VLOOKUP(B800, 'Anagrafica Prodotti'!A:F, 1))</f>
        <v/>
      </c>
      <c r="G800" s="3" t="str">
        <f>IF(C800="Carico",VLOOKUP(B800, 'Anagrafica Prodotti'!A:F, 4),"")</f>
        <v/>
      </c>
      <c r="H800" s="3" t="str">
        <f t="shared" si="12"/>
        <v/>
      </c>
    </row>
    <row r="801" spans="6:8" x14ac:dyDescent="0.3">
      <c r="F801" t="str">
        <f>IF(B801="","",VLOOKUP(B801, 'Anagrafica Prodotti'!A:F, 1))</f>
        <v/>
      </c>
      <c r="G801" s="3" t="str">
        <f>IF(C801="Carico",VLOOKUP(B801, 'Anagrafica Prodotti'!A:F, 4),"")</f>
        <v/>
      </c>
      <c r="H801" s="3" t="str">
        <f t="shared" si="12"/>
        <v/>
      </c>
    </row>
    <row r="802" spans="6:8" x14ac:dyDescent="0.3">
      <c r="F802" t="str">
        <f>IF(B802="","",VLOOKUP(B802, 'Anagrafica Prodotti'!A:F, 1))</f>
        <v/>
      </c>
      <c r="G802" s="3" t="str">
        <f>IF(C802="Carico",VLOOKUP(B802, 'Anagrafica Prodotti'!A:F, 4),"")</f>
        <v/>
      </c>
      <c r="H802" s="3" t="str">
        <f t="shared" si="12"/>
        <v/>
      </c>
    </row>
    <row r="803" spans="6:8" x14ac:dyDescent="0.3">
      <c r="F803" t="str">
        <f>IF(B803="","",VLOOKUP(B803, 'Anagrafica Prodotti'!A:F, 1))</f>
        <v/>
      </c>
      <c r="G803" s="3" t="str">
        <f>IF(C803="Carico",VLOOKUP(B803, 'Anagrafica Prodotti'!A:F, 4),"")</f>
        <v/>
      </c>
      <c r="H803" s="3" t="str">
        <f t="shared" si="12"/>
        <v/>
      </c>
    </row>
    <row r="804" spans="6:8" x14ac:dyDescent="0.3">
      <c r="F804" t="str">
        <f>IF(B804="","",VLOOKUP(B804, 'Anagrafica Prodotti'!A:F, 1))</f>
        <v/>
      </c>
      <c r="G804" s="3" t="str">
        <f>IF(C804="Carico",VLOOKUP(B804, 'Anagrafica Prodotti'!A:F, 4),"")</f>
        <v/>
      </c>
      <c r="H804" s="3" t="str">
        <f t="shared" si="12"/>
        <v/>
      </c>
    </row>
    <row r="805" spans="6:8" x14ac:dyDescent="0.3">
      <c r="F805" t="str">
        <f>IF(B805="","",VLOOKUP(B805, 'Anagrafica Prodotti'!A:F, 1))</f>
        <v/>
      </c>
      <c r="G805" s="3" t="str">
        <f>IF(C805="Carico",VLOOKUP(B805, 'Anagrafica Prodotti'!A:F, 4),"")</f>
        <v/>
      </c>
      <c r="H805" s="3" t="str">
        <f t="shared" si="12"/>
        <v/>
      </c>
    </row>
    <row r="806" spans="6:8" x14ac:dyDescent="0.3">
      <c r="F806" t="str">
        <f>IF(B806="","",VLOOKUP(B806, 'Anagrafica Prodotti'!A:F, 1))</f>
        <v/>
      </c>
      <c r="G806" s="3" t="str">
        <f>IF(C806="Carico",VLOOKUP(B806, 'Anagrafica Prodotti'!A:F, 4),"")</f>
        <v/>
      </c>
      <c r="H806" s="3" t="str">
        <f t="shared" si="12"/>
        <v/>
      </c>
    </row>
    <row r="807" spans="6:8" x14ac:dyDescent="0.3">
      <c r="F807" t="str">
        <f>IF(B807="","",VLOOKUP(B807, 'Anagrafica Prodotti'!A:F, 1))</f>
        <v/>
      </c>
      <c r="G807" s="3" t="str">
        <f>IF(C807="Carico",VLOOKUP(B807, 'Anagrafica Prodotti'!A:F, 4),"")</f>
        <v/>
      </c>
      <c r="H807" s="3" t="str">
        <f t="shared" si="12"/>
        <v/>
      </c>
    </row>
    <row r="808" spans="6:8" x14ac:dyDescent="0.3">
      <c r="F808" t="str">
        <f>IF(B808="","",VLOOKUP(B808, 'Anagrafica Prodotti'!A:F, 1))</f>
        <v/>
      </c>
      <c r="G808" s="3" t="str">
        <f>IF(C808="Carico",VLOOKUP(B808, 'Anagrafica Prodotti'!A:F, 4),"")</f>
        <v/>
      </c>
      <c r="H808" s="3" t="str">
        <f t="shared" si="12"/>
        <v/>
      </c>
    </row>
    <row r="809" spans="6:8" x14ac:dyDescent="0.3">
      <c r="F809" t="str">
        <f>IF(B809="","",VLOOKUP(B809, 'Anagrafica Prodotti'!A:F, 1))</f>
        <v/>
      </c>
      <c r="G809" s="3" t="str">
        <f>IF(C809="Carico",VLOOKUP(B809, 'Anagrafica Prodotti'!A:F, 4),"")</f>
        <v/>
      </c>
      <c r="H809" s="3" t="str">
        <f t="shared" si="12"/>
        <v/>
      </c>
    </row>
    <row r="810" spans="6:8" x14ac:dyDescent="0.3">
      <c r="F810" t="str">
        <f>IF(B810="","",VLOOKUP(B810, 'Anagrafica Prodotti'!A:F, 1))</f>
        <v/>
      </c>
      <c r="G810" s="3" t="str">
        <f>IF(C810="Carico",VLOOKUP(B810, 'Anagrafica Prodotti'!A:F, 4),"")</f>
        <v/>
      </c>
      <c r="H810" s="3" t="str">
        <f t="shared" si="12"/>
        <v/>
      </c>
    </row>
    <row r="811" spans="6:8" x14ac:dyDescent="0.3">
      <c r="F811" t="str">
        <f>IF(B811="","",VLOOKUP(B811, 'Anagrafica Prodotti'!A:F, 1))</f>
        <v/>
      </c>
      <c r="G811" s="3" t="str">
        <f>IF(C811="Carico",VLOOKUP(B811, 'Anagrafica Prodotti'!A:F, 4),"")</f>
        <v/>
      </c>
      <c r="H811" s="3" t="str">
        <f t="shared" si="12"/>
        <v/>
      </c>
    </row>
    <row r="812" spans="6:8" x14ac:dyDescent="0.3">
      <c r="F812" t="str">
        <f>IF(B812="","",VLOOKUP(B812, 'Anagrafica Prodotti'!A:F, 1))</f>
        <v/>
      </c>
      <c r="G812" s="3" t="str">
        <f>IF(C812="Carico",VLOOKUP(B812, 'Anagrafica Prodotti'!A:F, 4),"")</f>
        <v/>
      </c>
      <c r="H812" s="3" t="str">
        <f t="shared" si="12"/>
        <v/>
      </c>
    </row>
    <row r="813" spans="6:8" x14ac:dyDescent="0.3">
      <c r="F813" t="str">
        <f>IF(B813="","",VLOOKUP(B813, 'Anagrafica Prodotti'!A:F, 1))</f>
        <v/>
      </c>
      <c r="G813" s="3" t="str">
        <f>IF(C813="Carico",VLOOKUP(B813, 'Anagrafica Prodotti'!A:F, 4),"")</f>
        <v/>
      </c>
      <c r="H813" s="3" t="str">
        <f t="shared" si="12"/>
        <v/>
      </c>
    </row>
    <row r="814" spans="6:8" x14ac:dyDescent="0.3">
      <c r="F814" t="str">
        <f>IF(B814="","",VLOOKUP(B814, 'Anagrafica Prodotti'!A:F, 1))</f>
        <v/>
      </c>
      <c r="G814" s="3" t="str">
        <f>IF(C814="Carico",VLOOKUP(B814, 'Anagrafica Prodotti'!A:F, 4),"")</f>
        <v/>
      </c>
      <c r="H814" s="3" t="str">
        <f t="shared" si="12"/>
        <v/>
      </c>
    </row>
    <row r="815" spans="6:8" x14ac:dyDescent="0.3">
      <c r="F815" t="str">
        <f>IF(B815="","",VLOOKUP(B815, 'Anagrafica Prodotti'!A:F, 1))</f>
        <v/>
      </c>
      <c r="G815" s="3" t="str">
        <f>IF(C815="Carico",VLOOKUP(B815, 'Anagrafica Prodotti'!A:F, 4),"")</f>
        <v/>
      </c>
      <c r="H815" s="3" t="str">
        <f t="shared" si="12"/>
        <v/>
      </c>
    </row>
    <row r="816" spans="6:8" x14ac:dyDescent="0.3">
      <c r="F816" t="str">
        <f>IF(B816="","",VLOOKUP(B816, 'Anagrafica Prodotti'!A:F, 1))</f>
        <v/>
      </c>
      <c r="G816" s="3" t="str">
        <f>IF(C816="Carico",VLOOKUP(B816, 'Anagrafica Prodotti'!A:F, 4),"")</f>
        <v/>
      </c>
      <c r="H816" s="3" t="str">
        <f t="shared" si="12"/>
        <v/>
      </c>
    </row>
    <row r="817" spans="6:8" x14ac:dyDescent="0.3">
      <c r="F817" t="str">
        <f>IF(B817="","",VLOOKUP(B817, 'Anagrafica Prodotti'!A:F, 1))</f>
        <v/>
      </c>
      <c r="G817" s="3" t="str">
        <f>IF(C817="Carico",VLOOKUP(B817, 'Anagrafica Prodotti'!A:F, 4),"")</f>
        <v/>
      </c>
      <c r="H817" s="3" t="str">
        <f t="shared" si="12"/>
        <v/>
      </c>
    </row>
    <row r="818" spans="6:8" x14ac:dyDescent="0.3">
      <c r="F818" t="str">
        <f>IF(B818="","",VLOOKUP(B818, 'Anagrafica Prodotti'!A:F, 1))</f>
        <v/>
      </c>
      <c r="G818" s="3" t="str">
        <f>IF(C818="Carico",VLOOKUP(B818, 'Anagrafica Prodotti'!A:F, 4),"")</f>
        <v/>
      </c>
      <c r="H818" s="3" t="str">
        <f t="shared" si="12"/>
        <v/>
      </c>
    </row>
    <row r="819" spans="6:8" x14ac:dyDescent="0.3">
      <c r="F819" t="str">
        <f>IF(B819="","",VLOOKUP(B819, 'Anagrafica Prodotti'!A:F, 1))</f>
        <v/>
      </c>
      <c r="G819" s="3" t="str">
        <f>IF(C819="Carico",VLOOKUP(B819, 'Anagrafica Prodotti'!A:F, 4),"")</f>
        <v/>
      </c>
      <c r="H819" s="3" t="str">
        <f t="shared" si="12"/>
        <v/>
      </c>
    </row>
    <row r="820" spans="6:8" x14ac:dyDescent="0.3">
      <c r="F820" t="str">
        <f>IF(B820="","",VLOOKUP(B820, 'Anagrafica Prodotti'!A:F, 1))</f>
        <v/>
      </c>
      <c r="G820" s="3" t="str">
        <f>IF(C820="Carico",VLOOKUP(B820, 'Anagrafica Prodotti'!A:F, 4),"")</f>
        <v/>
      </c>
      <c r="H820" s="3" t="str">
        <f t="shared" si="12"/>
        <v/>
      </c>
    </row>
    <row r="821" spans="6:8" x14ac:dyDescent="0.3">
      <c r="F821" t="str">
        <f>IF(B821="","",VLOOKUP(B821, 'Anagrafica Prodotti'!A:F, 1))</f>
        <v/>
      </c>
      <c r="G821" s="3" t="str">
        <f>IF(C821="Carico",VLOOKUP(B821, 'Anagrafica Prodotti'!A:F, 4),"")</f>
        <v/>
      </c>
      <c r="H821" s="3" t="str">
        <f t="shared" si="12"/>
        <v/>
      </c>
    </row>
    <row r="822" spans="6:8" x14ac:dyDescent="0.3">
      <c r="F822" t="str">
        <f>IF(B822="","",VLOOKUP(B822, 'Anagrafica Prodotti'!A:F, 1))</f>
        <v/>
      </c>
      <c r="G822" s="3" t="str">
        <f>IF(C822="Carico",VLOOKUP(B822, 'Anagrafica Prodotti'!A:F, 4),"")</f>
        <v/>
      </c>
      <c r="H822" s="3" t="str">
        <f t="shared" si="12"/>
        <v/>
      </c>
    </row>
    <row r="823" spans="6:8" x14ac:dyDescent="0.3">
      <c r="F823" t="str">
        <f>IF(B823="","",VLOOKUP(B823, 'Anagrafica Prodotti'!A:F, 1))</f>
        <v/>
      </c>
      <c r="G823" s="3" t="str">
        <f>IF(C823="Carico",VLOOKUP(B823, 'Anagrafica Prodotti'!A:F, 4),"")</f>
        <v/>
      </c>
      <c r="H823" s="3" t="str">
        <f t="shared" si="12"/>
        <v/>
      </c>
    </row>
    <row r="824" spans="6:8" x14ac:dyDescent="0.3">
      <c r="F824" t="str">
        <f>IF(B824="","",VLOOKUP(B824, 'Anagrafica Prodotti'!A:F, 1))</f>
        <v/>
      </c>
      <c r="G824" s="3" t="str">
        <f>IF(C824="Carico",VLOOKUP(B824, 'Anagrafica Prodotti'!A:F, 4),"")</f>
        <v/>
      </c>
      <c r="H824" s="3" t="str">
        <f t="shared" si="12"/>
        <v/>
      </c>
    </row>
    <row r="825" spans="6:8" x14ac:dyDescent="0.3">
      <c r="F825" t="str">
        <f>IF(B825="","",VLOOKUP(B825, 'Anagrafica Prodotti'!A:F, 1))</f>
        <v/>
      </c>
      <c r="G825" s="3" t="str">
        <f>IF(C825="Carico",VLOOKUP(B825, 'Anagrafica Prodotti'!A:F, 4),"")</f>
        <v/>
      </c>
      <c r="H825" s="3" t="str">
        <f t="shared" si="12"/>
        <v/>
      </c>
    </row>
    <row r="826" spans="6:8" x14ac:dyDescent="0.3">
      <c r="F826" t="str">
        <f>IF(B826="","",VLOOKUP(B826, 'Anagrafica Prodotti'!A:F, 1))</f>
        <v/>
      </c>
      <c r="G826" s="3" t="str">
        <f>IF(C826="Carico",VLOOKUP(B826, 'Anagrafica Prodotti'!A:F, 4),"")</f>
        <v/>
      </c>
      <c r="H826" s="3" t="str">
        <f t="shared" si="12"/>
        <v/>
      </c>
    </row>
    <row r="827" spans="6:8" x14ac:dyDescent="0.3">
      <c r="F827" t="str">
        <f>IF(B827="","",VLOOKUP(B827, 'Anagrafica Prodotti'!A:F, 1))</f>
        <v/>
      </c>
      <c r="G827" s="3" t="str">
        <f>IF(C827="Carico",VLOOKUP(B827, 'Anagrafica Prodotti'!A:F, 4),"")</f>
        <v/>
      </c>
      <c r="H827" s="3" t="str">
        <f t="shared" si="12"/>
        <v/>
      </c>
    </row>
    <row r="828" spans="6:8" x14ac:dyDescent="0.3">
      <c r="F828" t="str">
        <f>IF(B828="","",VLOOKUP(B828, 'Anagrafica Prodotti'!A:F, 1))</f>
        <v/>
      </c>
      <c r="G828" s="3" t="str">
        <f>IF(C828="Carico",VLOOKUP(B828, 'Anagrafica Prodotti'!A:F, 4),"")</f>
        <v/>
      </c>
      <c r="H828" s="3" t="str">
        <f t="shared" si="12"/>
        <v/>
      </c>
    </row>
    <row r="829" spans="6:8" x14ac:dyDescent="0.3">
      <c r="F829" t="str">
        <f>IF(B829="","",VLOOKUP(B829, 'Anagrafica Prodotti'!A:F, 1))</f>
        <v/>
      </c>
      <c r="G829" s="3" t="str">
        <f>IF(C829="Carico",VLOOKUP(B829, 'Anagrafica Prodotti'!A:F, 4),"")</f>
        <v/>
      </c>
      <c r="H829" s="3" t="str">
        <f t="shared" si="12"/>
        <v/>
      </c>
    </row>
    <row r="830" spans="6:8" x14ac:dyDescent="0.3">
      <c r="F830" t="str">
        <f>IF(B830="","",VLOOKUP(B830, 'Anagrafica Prodotti'!A:F, 1))</f>
        <v/>
      </c>
      <c r="G830" s="3" t="str">
        <f>IF(C830="Carico",VLOOKUP(B830, 'Anagrafica Prodotti'!A:F, 4),"")</f>
        <v/>
      </c>
      <c r="H830" s="3" t="str">
        <f t="shared" si="12"/>
        <v/>
      </c>
    </row>
    <row r="831" spans="6:8" x14ac:dyDescent="0.3">
      <c r="F831" t="str">
        <f>IF(B831="","",VLOOKUP(B831, 'Anagrafica Prodotti'!A:F, 1))</f>
        <v/>
      </c>
      <c r="G831" s="3" t="str">
        <f>IF(C831="Carico",VLOOKUP(B831, 'Anagrafica Prodotti'!A:F, 4),"")</f>
        <v/>
      </c>
      <c r="H831" s="3" t="str">
        <f t="shared" si="12"/>
        <v/>
      </c>
    </row>
    <row r="832" spans="6:8" x14ac:dyDescent="0.3">
      <c r="F832" t="str">
        <f>IF(B832="","",VLOOKUP(B832, 'Anagrafica Prodotti'!A:F, 1))</f>
        <v/>
      </c>
      <c r="G832" s="3" t="str">
        <f>IF(C832="Carico",VLOOKUP(B832, 'Anagrafica Prodotti'!A:F, 4),"")</f>
        <v/>
      </c>
      <c r="H832" s="3" t="str">
        <f t="shared" si="12"/>
        <v/>
      </c>
    </row>
    <row r="833" spans="6:8" x14ac:dyDescent="0.3">
      <c r="F833" t="str">
        <f>IF(B833="","",VLOOKUP(B833, 'Anagrafica Prodotti'!A:F, 1))</f>
        <v/>
      </c>
      <c r="G833" s="3" t="str">
        <f>IF(C833="Carico",VLOOKUP(B833, 'Anagrafica Prodotti'!A:F, 4),"")</f>
        <v/>
      </c>
      <c r="H833" s="3" t="str">
        <f t="shared" si="12"/>
        <v/>
      </c>
    </row>
    <row r="834" spans="6:8" x14ac:dyDescent="0.3">
      <c r="F834" t="str">
        <f>IF(B834="","",VLOOKUP(B834, 'Anagrafica Prodotti'!A:F, 1))</f>
        <v/>
      </c>
      <c r="G834" s="3" t="str">
        <f>IF(C834="Carico",VLOOKUP(B834, 'Anagrafica Prodotti'!A:F, 4),"")</f>
        <v/>
      </c>
      <c r="H834" s="3" t="str">
        <f t="shared" ref="H834:H897" si="13">IF(OR(G834="",D834=""),"",IF(C834="Carico",G834*D834,""))</f>
        <v/>
      </c>
    </row>
    <row r="835" spans="6:8" x14ac:dyDescent="0.3">
      <c r="F835" t="str">
        <f>IF(B835="","",VLOOKUP(B835, 'Anagrafica Prodotti'!A:F, 1))</f>
        <v/>
      </c>
      <c r="G835" s="3" t="str">
        <f>IF(C835="Carico",VLOOKUP(B835, 'Anagrafica Prodotti'!A:F, 4),"")</f>
        <v/>
      </c>
      <c r="H835" s="3" t="str">
        <f t="shared" si="13"/>
        <v/>
      </c>
    </row>
    <row r="836" spans="6:8" x14ac:dyDescent="0.3">
      <c r="F836" t="str">
        <f>IF(B836="","",VLOOKUP(B836, 'Anagrafica Prodotti'!A:F, 1))</f>
        <v/>
      </c>
      <c r="G836" s="3" t="str">
        <f>IF(C836="Carico",VLOOKUP(B836, 'Anagrafica Prodotti'!A:F, 4),"")</f>
        <v/>
      </c>
      <c r="H836" s="3" t="str">
        <f t="shared" si="13"/>
        <v/>
      </c>
    </row>
    <row r="837" spans="6:8" x14ac:dyDescent="0.3">
      <c r="F837" t="str">
        <f>IF(B837="","",VLOOKUP(B837, 'Anagrafica Prodotti'!A:F, 1))</f>
        <v/>
      </c>
      <c r="G837" s="3" t="str">
        <f>IF(C837="Carico",VLOOKUP(B837, 'Anagrafica Prodotti'!A:F, 4),"")</f>
        <v/>
      </c>
      <c r="H837" s="3" t="str">
        <f t="shared" si="13"/>
        <v/>
      </c>
    </row>
    <row r="838" spans="6:8" x14ac:dyDescent="0.3">
      <c r="F838" t="str">
        <f>IF(B838="","",VLOOKUP(B838, 'Anagrafica Prodotti'!A:F, 1))</f>
        <v/>
      </c>
      <c r="G838" s="3" t="str">
        <f>IF(C838="Carico",VLOOKUP(B838, 'Anagrafica Prodotti'!A:F, 4),"")</f>
        <v/>
      </c>
      <c r="H838" s="3" t="str">
        <f t="shared" si="13"/>
        <v/>
      </c>
    </row>
    <row r="839" spans="6:8" x14ac:dyDescent="0.3">
      <c r="F839" t="str">
        <f>IF(B839="","",VLOOKUP(B839, 'Anagrafica Prodotti'!A:F, 1))</f>
        <v/>
      </c>
      <c r="G839" s="3" t="str">
        <f>IF(C839="Carico",VLOOKUP(B839, 'Anagrafica Prodotti'!A:F, 4),"")</f>
        <v/>
      </c>
      <c r="H839" s="3" t="str">
        <f t="shared" si="13"/>
        <v/>
      </c>
    </row>
    <row r="840" spans="6:8" x14ac:dyDescent="0.3">
      <c r="F840" t="str">
        <f>IF(B840="","",VLOOKUP(B840, 'Anagrafica Prodotti'!A:F, 1))</f>
        <v/>
      </c>
      <c r="G840" s="3" t="str">
        <f>IF(C840="Carico",VLOOKUP(B840, 'Anagrafica Prodotti'!A:F, 4),"")</f>
        <v/>
      </c>
      <c r="H840" s="3" t="str">
        <f t="shared" si="13"/>
        <v/>
      </c>
    </row>
    <row r="841" spans="6:8" x14ac:dyDescent="0.3">
      <c r="F841" t="str">
        <f>IF(B841="","",VLOOKUP(B841, 'Anagrafica Prodotti'!A:F, 1))</f>
        <v/>
      </c>
      <c r="G841" s="3" t="str">
        <f>IF(C841="Carico",VLOOKUP(B841, 'Anagrafica Prodotti'!A:F, 4),"")</f>
        <v/>
      </c>
      <c r="H841" s="3" t="str">
        <f t="shared" si="13"/>
        <v/>
      </c>
    </row>
    <row r="842" spans="6:8" x14ac:dyDescent="0.3">
      <c r="F842" t="str">
        <f>IF(B842="","",VLOOKUP(B842, 'Anagrafica Prodotti'!A:F, 1))</f>
        <v/>
      </c>
      <c r="G842" s="3" t="str">
        <f>IF(C842="Carico",VLOOKUP(B842, 'Anagrafica Prodotti'!A:F, 4),"")</f>
        <v/>
      </c>
      <c r="H842" s="3" t="str">
        <f t="shared" si="13"/>
        <v/>
      </c>
    </row>
    <row r="843" spans="6:8" x14ac:dyDescent="0.3">
      <c r="F843" t="str">
        <f>IF(B843="","",VLOOKUP(B843, 'Anagrafica Prodotti'!A:F, 1))</f>
        <v/>
      </c>
      <c r="G843" s="3" t="str">
        <f>IF(C843="Carico",VLOOKUP(B843, 'Anagrafica Prodotti'!A:F, 4),"")</f>
        <v/>
      </c>
      <c r="H843" s="3" t="str">
        <f t="shared" si="13"/>
        <v/>
      </c>
    </row>
    <row r="844" spans="6:8" x14ac:dyDescent="0.3">
      <c r="F844" t="str">
        <f>IF(B844="","",VLOOKUP(B844, 'Anagrafica Prodotti'!A:F, 1))</f>
        <v/>
      </c>
      <c r="G844" s="3" t="str">
        <f>IF(C844="Carico",VLOOKUP(B844, 'Anagrafica Prodotti'!A:F, 4),"")</f>
        <v/>
      </c>
      <c r="H844" s="3" t="str">
        <f t="shared" si="13"/>
        <v/>
      </c>
    </row>
    <row r="845" spans="6:8" x14ac:dyDescent="0.3">
      <c r="F845" t="str">
        <f>IF(B845="","",VLOOKUP(B845, 'Anagrafica Prodotti'!A:F, 1))</f>
        <v/>
      </c>
      <c r="G845" s="3" t="str">
        <f>IF(C845="Carico",VLOOKUP(B845, 'Anagrafica Prodotti'!A:F, 4),"")</f>
        <v/>
      </c>
      <c r="H845" s="3" t="str">
        <f t="shared" si="13"/>
        <v/>
      </c>
    </row>
    <row r="846" spans="6:8" x14ac:dyDescent="0.3">
      <c r="F846" t="str">
        <f>IF(B846="","",VLOOKUP(B846, 'Anagrafica Prodotti'!A:F, 1))</f>
        <v/>
      </c>
      <c r="G846" s="3" t="str">
        <f>IF(C846="Carico",VLOOKUP(B846, 'Anagrafica Prodotti'!A:F, 4),"")</f>
        <v/>
      </c>
      <c r="H846" s="3" t="str">
        <f t="shared" si="13"/>
        <v/>
      </c>
    </row>
    <row r="847" spans="6:8" x14ac:dyDescent="0.3">
      <c r="F847" t="str">
        <f>IF(B847="","",VLOOKUP(B847, 'Anagrafica Prodotti'!A:F, 1))</f>
        <v/>
      </c>
      <c r="G847" s="3" t="str">
        <f>IF(C847="Carico",VLOOKUP(B847, 'Anagrafica Prodotti'!A:F, 4),"")</f>
        <v/>
      </c>
      <c r="H847" s="3" t="str">
        <f t="shared" si="13"/>
        <v/>
      </c>
    </row>
    <row r="848" spans="6:8" x14ac:dyDescent="0.3">
      <c r="F848" t="str">
        <f>IF(B848="","",VLOOKUP(B848, 'Anagrafica Prodotti'!A:F, 1))</f>
        <v/>
      </c>
      <c r="G848" s="3" t="str">
        <f>IF(C848="Carico",VLOOKUP(B848, 'Anagrafica Prodotti'!A:F, 4),"")</f>
        <v/>
      </c>
      <c r="H848" s="3" t="str">
        <f t="shared" si="13"/>
        <v/>
      </c>
    </row>
    <row r="849" spans="6:8" x14ac:dyDescent="0.3">
      <c r="F849" t="str">
        <f>IF(B849="","",VLOOKUP(B849, 'Anagrafica Prodotti'!A:F, 1))</f>
        <v/>
      </c>
      <c r="G849" s="3" t="str">
        <f>IF(C849="Carico",VLOOKUP(B849, 'Anagrafica Prodotti'!A:F, 4),"")</f>
        <v/>
      </c>
      <c r="H849" s="3" t="str">
        <f t="shared" si="13"/>
        <v/>
      </c>
    </row>
    <row r="850" spans="6:8" x14ac:dyDescent="0.3">
      <c r="F850" t="str">
        <f>IF(B850="","",VLOOKUP(B850, 'Anagrafica Prodotti'!A:F, 1))</f>
        <v/>
      </c>
      <c r="G850" s="3" t="str">
        <f>IF(C850="Carico",VLOOKUP(B850, 'Anagrafica Prodotti'!A:F, 4),"")</f>
        <v/>
      </c>
      <c r="H850" s="3" t="str">
        <f t="shared" si="13"/>
        <v/>
      </c>
    </row>
    <row r="851" spans="6:8" x14ac:dyDescent="0.3">
      <c r="F851" t="str">
        <f>IF(B851="","",VLOOKUP(B851, 'Anagrafica Prodotti'!A:F, 1))</f>
        <v/>
      </c>
      <c r="G851" s="3" t="str">
        <f>IF(C851="Carico",VLOOKUP(B851, 'Anagrafica Prodotti'!A:F, 4),"")</f>
        <v/>
      </c>
      <c r="H851" s="3" t="str">
        <f t="shared" si="13"/>
        <v/>
      </c>
    </row>
    <row r="852" spans="6:8" x14ac:dyDescent="0.3">
      <c r="F852" t="str">
        <f>IF(B852="","",VLOOKUP(B852, 'Anagrafica Prodotti'!A:F, 1))</f>
        <v/>
      </c>
      <c r="G852" s="3" t="str">
        <f>IF(C852="Carico",VLOOKUP(B852, 'Anagrafica Prodotti'!A:F, 4),"")</f>
        <v/>
      </c>
      <c r="H852" s="3" t="str">
        <f t="shared" si="13"/>
        <v/>
      </c>
    </row>
    <row r="853" spans="6:8" x14ac:dyDescent="0.3">
      <c r="F853" t="str">
        <f>IF(B853="","",VLOOKUP(B853, 'Anagrafica Prodotti'!A:F, 1))</f>
        <v/>
      </c>
      <c r="G853" s="3" t="str">
        <f>IF(C853="Carico",VLOOKUP(B853, 'Anagrafica Prodotti'!A:F, 4),"")</f>
        <v/>
      </c>
      <c r="H853" s="3" t="str">
        <f t="shared" si="13"/>
        <v/>
      </c>
    </row>
    <row r="854" spans="6:8" x14ac:dyDescent="0.3">
      <c r="F854" t="str">
        <f>IF(B854="","",VLOOKUP(B854, 'Anagrafica Prodotti'!A:F, 1))</f>
        <v/>
      </c>
      <c r="G854" s="3" t="str">
        <f>IF(C854="Carico",VLOOKUP(B854, 'Anagrafica Prodotti'!A:F, 4),"")</f>
        <v/>
      </c>
      <c r="H854" s="3" t="str">
        <f t="shared" si="13"/>
        <v/>
      </c>
    </row>
    <row r="855" spans="6:8" x14ac:dyDescent="0.3">
      <c r="F855" t="str">
        <f>IF(B855="","",VLOOKUP(B855, 'Anagrafica Prodotti'!A:F, 1))</f>
        <v/>
      </c>
      <c r="G855" s="3" t="str">
        <f>IF(C855="Carico",VLOOKUP(B855, 'Anagrafica Prodotti'!A:F, 4),"")</f>
        <v/>
      </c>
      <c r="H855" s="3" t="str">
        <f t="shared" si="13"/>
        <v/>
      </c>
    </row>
    <row r="856" spans="6:8" x14ac:dyDescent="0.3">
      <c r="F856" t="str">
        <f>IF(B856="","",VLOOKUP(B856, 'Anagrafica Prodotti'!A:F, 1))</f>
        <v/>
      </c>
      <c r="G856" s="3" t="str">
        <f>IF(C856="Carico",VLOOKUP(B856, 'Anagrafica Prodotti'!A:F, 4),"")</f>
        <v/>
      </c>
      <c r="H856" s="3" t="str">
        <f t="shared" si="13"/>
        <v/>
      </c>
    </row>
    <row r="857" spans="6:8" x14ac:dyDescent="0.3">
      <c r="F857" t="str">
        <f>IF(B857="","",VLOOKUP(B857, 'Anagrafica Prodotti'!A:F, 1))</f>
        <v/>
      </c>
      <c r="G857" s="3" t="str">
        <f>IF(C857="Carico",VLOOKUP(B857, 'Anagrafica Prodotti'!A:F, 4),"")</f>
        <v/>
      </c>
      <c r="H857" s="3" t="str">
        <f t="shared" si="13"/>
        <v/>
      </c>
    </row>
    <row r="858" spans="6:8" x14ac:dyDescent="0.3">
      <c r="F858" t="str">
        <f>IF(B858="","",VLOOKUP(B858, 'Anagrafica Prodotti'!A:F, 1))</f>
        <v/>
      </c>
      <c r="G858" s="3" t="str">
        <f>IF(C858="Carico",VLOOKUP(B858, 'Anagrafica Prodotti'!A:F, 4),"")</f>
        <v/>
      </c>
      <c r="H858" s="3" t="str">
        <f t="shared" si="13"/>
        <v/>
      </c>
    </row>
    <row r="859" spans="6:8" x14ac:dyDescent="0.3">
      <c r="F859" t="str">
        <f>IF(B859="","",VLOOKUP(B859, 'Anagrafica Prodotti'!A:F, 1))</f>
        <v/>
      </c>
      <c r="G859" s="3" t="str">
        <f>IF(C859="Carico",VLOOKUP(B859, 'Anagrafica Prodotti'!A:F, 4),"")</f>
        <v/>
      </c>
      <c r="H859" s="3" t="str">
        <f t="shared" si="13"/>
        <v/>
      </c>
    </row>
    <row r="860" spans="6:8" x14ac:dyDescent="0.3">
      <c r="F860" t="str">
        <f>IF(B860="","",VLOOKUP(B860, 'Anagrafica Prodotti'!A:F, 1))</f>
        <v/>
      </c>
      <c r="G860" s="3" t="str">
        <f>IF(C860="Carico",VLOOKUP(B860, 'Anagrafica Prodotti'!A:F, 4),"")</f>
        <v/>
      </c>
      <c r="H860" s="3" t="str">
        <f t="shared" si="13"/>
        <v/>
      </c>
    </row>
    <row r="861" spans="6:8" x14ac:dyDescent="0.3">
      <c r="F861" t="str">
        <f>IF(B861="","",VLOOKUP(B861, 'Anagrafica Prodotti'!A:F, 1))</f>
        <v/>
      </c>
      <c r="G861" s="3" t="str">
        <f>IF(C861="Carico",VLOOKUP(B861, 'Anagrafica Prodotti'!A:F, 4),"")</f>
        <v/>
      </c>
      <c r="H861" s="3" t="str">
        <f t="shared" si="13"/>
        <v/>
      </c>
    </row>
    <row r="862" spans="6:8" x14ac:dyDescent="0.3">
      <c r="F862" t="str">
        <f>IF(B862="","",VLOOKUP(B862, 'Anagrafica Prodotti'!A:F, 1))</f>
        <v/>
      </c>
      <c r="G862" s="3" t="str">
        <f>IF(C862="Carico",VLOOKUP(B862, 'Anagrafica Prodotti'!A:F, 4),"")</f>
        <v/>
      </c>
      <c r="H862" s="3" t="str">
        <f t="shared" si="13"/>
        <v/>
      </c>
    </row>
    <row r="863" spans="6:8" x14ac:dyDescent="0.3">
      <c r="F863" t="str">
        <f>IF(B863="","",VLOOKUP(B863, 'Anagrafica Prodotti'!A:F, 1))</f>
        <v/>
      </c>
      <c r="G863" s="3" t="str">
        <f>IF(C863="Carico",VLOOKUP(B863, 'Anagrafica Prodotti'!A:F, 4),"")</f>
        <v/>
      </c>
      <c r="H863" s="3" t="str">
        <f t="shared" si="13"/>
        <v/>
      </c>
    </row>
    <row r="864" spans="6:8" x14ac:dyDescent="0.3">
      <c r="F864" t="str">
        <f>IF(B864="","",VLOOKUP(B864, 'Anagrafica Prodotti'!A:F, 1))</f>
        <v/>
      </c>
      <c r="G864" s="3" t="str">
        <f>IF(C864="Carico",VLOOKUP(B864, 'Anagrafica Prodotti'!A:F, 4),"")</f>
        <v/>
      </c>
      <c r="H864" s="3" t="str">
        <f t="shared" si="13"/>
        <v/>
      </c>
    </row>
    <row r="865" spans="6:8" x14ac:dyDescent="0.3">
      <c r="F865" t="str">
        <f>IF(B865="","",VLOOKUP(B865, 'Anagrafica Prodotti'!A:F, 1))</f>
        <v/>
      </c>
      <c r="G865" s="3" t="str">
        <f>IF(C865="Carico",VLOOKUP(B865, 'Anagrafica Prodotti'!A:F, 4),"")</f>
        <v/>
      </c>
      <c r="H865" s="3" t="str">
        <f t="shared" si="13"/>
        <v/>
      </c>
    </row>
    <row r="866" spans="6:8" x14ac:dyDescent="0.3">
      <c r="F866" t="str">
        <f>IF(B866="","",VLOOKUP(B866, 'Anagrafica Prodotti'!A:F, 1))</f>
        <v/>
      </c>
      <c r="G866" s="3" t="str">
        <f>IF(C866="Carico",VLOOKUP(B866, 'Anagrafica Prodotti'!A:F, 4),"")</f>
        <v/>
      </c>
      <c r="H866" s="3" t="str">
        <f t="shared" si="13"/>
        <v/>
      </c>
    </row>
    <row r="867" spans="6:8" x14ac:dyDescent="0.3">
      <c r="F867" t="str">
        <f>IF(B867="","",VLOOKUP(B867, 'Anagrafica Prodotti'!A:F, 1))</f>
        <v/>
      </c>
      <c r="G867" s="3" t="str">
        <f>IF(C867="Carico",VLOOKUP(B867, 'Anagrafica Prodotti'!A:F, 4),"")</f>
        <v/>
      </c>
      <c r="H867" s="3" t="str">
        <f t="shared" si="13"/>
        <v/>
      </c>
    </row>
    <row r="868" spans="6:8" x14ac:dyDescent="0.3">
      <c r="F868" t="str">
        <f>IF(B868="","",VLOOKUP(B868, 'Anagrafica Prodotti'!A:F, 1))</f>
        <v/>
      </c>
      <c r="G868" s="3" t="str">
        <f>IF(C868="Carico",VLOOKUP(B868, 'Anagrafica Prodotti'!A:F, 4),"")</f>
        <v/>
      </c>
      <c r="H868" s="3" t="str">
        <f t="shared" si="13"/>
        <v/>
      </c>
    </row>
    <row r="869" spans="6:8" x14ac:dyDescent="0.3">
      <c r="F869" t="str">
        <f>IF(B869="","",VLOOKUP(B869, 'Anagrafica Prodotti'!A:F, 1))</f>
        <v/>
      </c>
      <c r="G869" s="3" t="str">
        <f>IF(C869="Carico",VLOOKUP(B869, 'Anagrafica Prodotti'!A:F, 4),"")</f>
        <v/>
      </c>
      <c r="H869" s="3" t="str">
        <f t="shared" si="13"/>
        <v/>
      </c>
    </row>
    <row r="870" spans="6:8" x14ac:dyDescent="0.3">
      <c r="F870" t="str">
        <f>IF(B870="","",VLOOKUP(B870, 'Anagrafica Prodotti'!A:F, 1))</f>
        <v/>
      </c>
      <c r="G870" s="3" t="str">
        <f>IF(C870="Carico",VLOOKUP(B870, 'Anagrafica Prodotti'!A:F, 4),"")</f>
        <v/>
      </c>
      <c r="H870" s="3" t="str">
        <f t="shared" si="13"/>
        <v/>
      </c>
    </row>
    <row r="871" spans="6:8" x14ac:dyDescent="0.3">
      <c r="F871" t="str">
        <f>IF(B871="","",VLOOKUP(B871, 'Anagrafica Prodotti'!A:F, 1))</f>
        <v/>
      </c>
      <c r="G871" s="3" t="str">
        <f>IF(C871="Carico",VLOOKUP(B871, 'Anagrafica Prodotti'!A:F, 4),"")</f>
        <v/>
      </c>
      <c r="H871" s="3" t="str">
        <f t="shared" si="13"/>
        <v/>
      </c>
    </row>
    <row r="872" spans="6:8" x14ac:dyDescent="0.3">
      <c r="F872" t="str">
        <f>IF(B872="","",VLOOKUP(B872, 'Anagrafica Prodotti'!A:F, 1))</f>
        <v/>
      </c>
      <c r="G872" s="3" t="str">
        <f>IF(C872="Carico",VLOOKUP(B872, 'Anagrafica Prodotti'!A:F, 4),"")</f>
        <v/>
      </c>
      <c r="H872" s="3" t="str">
        <f t="shared" si="13"/>
        <v/>
      </c>
    </row>
    <row r="873" spans="6:8" x14ac:dyDescent="0.3">
      <c r="F873" t="str">
        <f>IF(B873="","",VLOOKUP(B873, 'Anagrafica Prodotti'!A:F, 1))</f>
        <v/>
      </c>
      <c r="G873" s="3" t="str">
        <f>IF(C873="Carico",VLOOKUP(B873, 'Anagrafica Prodotti'!A:F, 4),"")</f>
        <v/>
      </c>
      <c r="H873" s="3" t="str">
        <f t="shared" si="13"/>
        <v/>
      </c>
    </row>
    <row r="874" spans="6:8" x14ac:dyDescent="0.3">
      <c r="F874" t="str">
        <f>IF(B874="","",VLOOKUP(B874, 'Anagrafica Prodotti'!A:F, 1))</f>
        <v/>
      </c>
      <c r="G874" s="3" t="str">
        <f>IF(C874="Carico",VLOOKUP(B874, 'Anagrafica Prodotti'!A:F, 4),"")</f>
        <v/>
      </c>
      <c r="H874" s="3" t="str">
        <f t="shared" si="13"/>
        <v/>
      </c>
    </row>
    <row r="875" spans="6:8" x14ac:dyDescent="0.3">
      <c r="F875" t="str">
        <f>IF(B875="","",VLOOKUP(B875, 'Anagrafica Prodotti'!A:F, 1))</f>
        <v/>
      </c>
      <c r="G875" s="3" t="str">
        <f>IF(C875="Carico",VLOOKUP(B875, 'Anagrafica Prodotti'!A:F, 4),"")</f>
        <v/>
      </c>
      <c r="H875" s="3" t="str">
        <f t="shared" si="13"/>
        <v/>
      </c>
    </row>
    <row r="876" spans="6:8" x14ac:dyDescent="0.3">
      <c r="F876" t="str">
        <f>IF(B876="","",VLOOKUP(B876, 'Anagrafica Prodotti'!A:F, 1))</f>
        <v/>
      </c>
      <c r="G876" s="3" t="str">
        <f>IF(C876="Carico",VLOOKUP(B876, 'Anagrafica Prodotti'!A:F, 4),"")</f>
        <v/>
      </c>
      <c r="H876" s="3" t="str">
        <f t="shared" si="13"/>
        <v/>
      </c>
    </row>
    <row r="877" spans="6:8" x14ac:dyDescent="0.3">
      <c r="F877" t="str">
        <f>IF(B877="","",VLOOKUP(B877, 'Anagrafica Prodotti'!A:F, 1))</f>
        <v/>
      </c>
      <c r="G877" s="3" t="str">
        <f>IF(C877="Carico",VLOOKUP(B877, 'Anagrafica Prodotti'!A:F, 4),"")</f>
        <v/>
      </c>
      <c r="H877" s="3" t="str">
        <f t="shared" si="13"/>
        <v/>
      </c>
    </row>
    <row r="878" spans="6:8" x14ac:dyDescent="0.3">
      <c r="F878" t="str">
        <f>IF(B878="","",VLOOKUP(B878, 'Anagrafica Prodotti'!A:F, 1))</f>
        <v/>
      </c>
      <c r="G878" s="3" t="str">
        <f>IF(C878="Carico",VLOOKUP(B878, 'Anagrafica Prodotti'!A:F, 4),"")</f>
        <v/>
      </c>
      <c r="H878" s="3" t="str">
        <f t="shared" si="13"/>
        <v/>
      </c>
    </row>
    <row r="879" spans="6:8" x14ac:dyDescent="0.3">
      <c r="F879" t="str">
        <f>IF(B879="","",VLOOKUP(B879, 'Anagrafica Prodotti'!A:F, 1))</f>
        <v/>
      </c>
      <c r="G879" s="3" t="str">
        <f>IF(C879="Carico",VLOOKUP(B879, 'Anagrafica Prodotti'!A:F, 4),"")</f>
        <v/>
      </c>
      <c r="H879" s="3" t="str">
        <f t="shared" si="13"/>
        <v/>
      </c>
    </row>
    <row r="880" spans="6:8" x14ac:dyDescent="0.3">
      <c r="F880" t="str">
        <f>IF(B880="","",VLOOKUP(B880, 'Anagrafica Prodotti'!A:F, 1))</f>
        <v/>
      </c>
      <c r="G880" s="3" t="str">
        <f>IF(C880="Carico",VLOOKUP(B880, 'Anagrafica Prodotti'!A:F, 4),"")</f>
        <v/>
      </c>
      <c r="H880" s="3" t="str">
        <f t="shared" si="13"/>
        <v/>
      </c>
    </row>
    <row r="881" spans="6:8" x14ac:dyDescent="0.3">
      <c r="F881" t="str">
        <f>IF(B881="","",VLOOKUP(B881, 'Anagrafica Prodotti'!A:F, 1))</f>
        <v/>
      </c>
      <c r="G881" s="3" t="str">
        <f>IF(C881="Carico",VLOOKUP(B881, 'Anagrafica Prodotti'!A:F, 4),"")</f>
        <v/>
      </c>
      <c r="H881" s="3" t="str">
        <f t="shared" si="13"/>
        <v/>
      </c>
    </row>
    <row r="882" spans="6:8" x14ac:dyDescent="0.3">
      <c r="F882" t="str">
        <f>IF(B882="","",VLOOKUP(B882, 'Anagrafica Prodotti'!A:F, 1))</f>
        <v/>
      </c>
      <c r="G882" s="3" t="str">
        <f>IF(C882="Carico",VLOOKUP(B882, 'Anagrafica Prodotti'!A:F, 4),"")</f>
        <v/>
      </c>
      <c r="H882" s="3" t="str">
        <f t="shared" si="13"/>
        <v/>
      </c>
    </row>
    <row r="883" spans="6:8" x14ac:dyDescent="0.3">
      <c r="F883" t="str">
        <f>IF(B883="","",VLOOKUP(B883, 'Anagrafica Prodotti'!A:F, 1))</f>
        <v/>
      </c>
      <c r="G883" s="3" t="str">
        <f>IF(C883="Carico",VLOOKUP(B883, 'Anagrafica Prodotti'!A:F, 4),"")</f>
        <v/>
      </c>
      <c r="H883" s="3" t="str">
        <f t="shared" si="13"/>
        <v/>
      </c>
    </row>
    <row r="884" spans="6:8" x14ac:dyDescent="0.3">
      <c r="F884" t="str">
        <f>IF(B884="","",VLOOKUP(B884, 'Anagrafica Prodotti'!A:F, 1))</f>
        <v/>
      </c>
      <c r="G884" s="3" t="str">
        <f>IF(C884="Carico",VLOOKUP(B884, 'Anagrafica Prodotti'!A:F, 4),"")</f>
        <v/>
      </c>
      <c r="H884" s="3" t="str">
        <f t="shared" si="13"/>
        <v/>
      </c>
    </row>
    <row r="885" spans="6:8" x14ac:dyDescent="0.3">
      <c r="F885" t="str">
        <f>IF(B885="","",VLOOKUP(B885, 'Anagrafica Prodotti'!A:F, 1))</f>
        <v/>
      </c>
      <c r="G885" s="3" t="str">
        <f>IF(C885="Carico",VLOOKUP(B885, 'Anagrafica Prodotti'!A:F, 4),"")</f>
        <v/>
      </c>
      <c r="H885" s="3" t="str">
        <f t="shared" si="13"/>
        <v/>
      </c>
    </row>
    <row r="886" spans="6:8" x14ac:dyDescent="0.3">
      <c r="F886" t="str">
        <f>IF(B886="","",VLOOKUP(B886, 'Anagrafica Prodotti'!A:F, 1))</f>
        <v/>
      </c>
      <c r="G886" s="3" t="str">
        <f>IF(C886="Carico",VLOOKUP(B886, 'Anagrafica Prodotti'!A:F, 4),"")</f>
        <v/>
      </c>
      <c r="H886" s="3" t="str">
        <f t="shared" si="13"/>
        <v/>
      </c>
    </row>
    <row r="887" spans="6:8" x14ac:dyDescent="0.3">
      <c r="F887" t="str">
        <f>IF(B887="","",VLOOKUP(B887, 'Anagrafica Prodotti'!A:F, 1))</f>
        <v/>
      </c>
      <c r="G887" s="3" t="str">
        <f>IF(C887="Carico",VLOOKUP(B887, 'Anagrafica Prodotti'!A:F, 4),"")</f>
        <v/>
      </c>
      <c r="H887" s="3" t="str">
        <f t="shared" si="13"/>
        <v/>
      </c>
    </row>
    <row r="888" spans="6:8" x14ac:dyDescent="0.3">
      <c r="F888" t="str">
        <f>IF(B888="","",VLOOKUP(B888, 'Anagrafica Prodotti'!A:F, 1))</f>
        <v/>
      </c>
      <c r="G888" s="3" t="str">
        <f>IF(C888="Carico",VLOOKUP(B888, 'Anagrafica Prodotti'!A:F, 4),"")</f>
        <v/>
      </c>
      <c r="H888" s="3" t="str">
        <f t="shared" si="13"/>
        <v/>
      </c>
    </row>
    <row r="889" spans="6:8" x14ac:dyDescent="0.3">
      <c r="F889" t="str">
        <f>IF(B889="","",VLOOKUP(B889, 'Anagrafica Prodotti'!A:F, 1))</f>
        <v/>
      </c>
      <c r="G889" s="3" t="str">
        <f>IF(C889="Carico",VLOOKUP(B889, 'Anagrafica Prodotti'!A:F, 4),"")</f>
        <v/>
      </c>
      <c r="H889" s="3" t="str">
        <f t="shared" si="13"/>
        <v/>
      </c>
    </row>
    <row r="890" spans="6:8" x14ac:dyDescent="0.3">
      <c r="F890" t="str">
        <f>IF(B890="","",VLOOKUP(B890, 'Anagrafica Prodotti'!A:F, 1))</f>
        <v/>
      </c>
      <c r="G890" s="3" t="str">
        <f>IF(C890="Carico",VLOOKUP(B890, 'Anagrafica Prodotti'!A:F, 4),"")</f>
        <v/>
      </c>
      <c r="H890" s="3" t="str">
        <f t="shared" si="13"/>
        <v/>
      </c>
    </row>
    <row r="891" spans="6:8" x14ac:dyDescent="0.3">
      <c r="F891" t="str">
        <f>IF(B891="","",VLOOKUP(B891, 'Anagrafica Prodotti'!A:F, 1))</f>
        <v/>
      </c>
      <c r="G891" s="3" t="str">
        <f>IF(C891="Carico",VLOOKUP(B891, 'Anagrafica Prodotti'!A:F, 4),"")</f>
        <v/>
      </c>
      <c r="H891" s="3" t="str">
        <f t="shared" si="13"/>
        <v/>
      </c>
    </row>
    <row r="892" spans="6:8" x14ac:dyDescent="0.3">
      <c r="F892" t="str">
        <f>IF(B892="","",VLOOKUP(B892, 'Anagrafica Prodotti'!A:F, 1))</f>
        <v/>
      </c>
      <c r="G892" s="3" t="str">
        <f>IF(C892="Carico",VLOOKUP(B892, 'Anagrafica Prodotti'!A:F, 4),"")</f>
        <v/>
      </c>
      <c r="H892" s="3" t="str">
        <f t="shared" si="13"/>
        <v/>
      </c>
    </row>
    <row r="893" spans="6:8" x14ac:dyDescent="0.3">
      <c r="F893" t="str">
        <f>IF(B893="","",VLOOKUP(B893, 'Anagrafica Prodotti'!A:F, 1))</f>
        <v/>
      </c>
      <c r="G893" s="3" t="str">
        <f>IF(C893="Carico",VLOOKUP(B893, 'Anagrafica Prodotti'!A:F, 4),"")</f>
        <v/>
      </c>
      <c r="H893" s="3" t="str">
        <f t="shared" si="13"/>
        <v/>
      </c>
    </row>
    <row r="894" spans="6:8" x14ac:dyDescent="0.3">
      <c r="F894" t="str">
        <f>IF(B894="","",VLOOKUP(B894, 'Anagrafica Prodotti'!A:F, 1))</f>
        <v/>
      </c>
      <c r="G894" s="3" t="str">
        <f>IF(C894="Carico",VLOOKUP(B894, 'Anagrafica Prodotti'!A:F, 4),"")</f>
        <v/>
      </c>
      <c r="H894" s="3" t="str">
        <f t="shared" si="13"/>
        <v/>
      </c>
    </row>
    <row r="895" spans="6:8" x14ac:dyDescent="0.3">
      <c r="F895" t="str">
        <f>IF(B895="","",VLOOKUP(B895, 'Anagrafica Prodotti'!A:F, 1))</f>
        <v/>
      </c>
      <c r="G895" s="3" t="str">
        <f>IF(C895="Carico",VLOOKUP(B895, 'Anagrafica Prodotti'!A:F, 4),"")</f>
        <v/>
      </c>
      <c r="H895" s="3" t="str">
        <f t="shared" si="13"/>
        <v/>
      </c>
    </row>
    <row r="896" spans="6:8" x14ac:dyDescent="0.3">
      <c r="F896" t="str">
        <f>IF(B896="","",VLOOKUP(B896, 'Anagrafica Prodotti'!A:F, 1))</f>
        <v/>
      </c>
      <c r="G896" s="3" t="str">
        <f>IF(C896="Carico",VLOOKUP(B896, 'Anagrafica Prodotti'!A:F, 4),"")</f>
        <v/>
      </c>
      <c r="H896" s="3" t="str">
        <f t="shared" si="13"/>
        <v/>
      </c>
    </row>
    <row r="897" spans="6:8" x14ac:dyDescent="0.3">
      <c r="F897" t="str">
        <f>IF(B897="","",VLOOKUP(B897, 'Anagrafica Prodotti'!A:F, 1))</f>
        <v/>
      </c>
      <c r="G897" s="3" t="str">
        <f>IF(C897="Carico",VLOOKUP(B897, 'Anagrafica Prodotti'!A:F, 4),"")</f>
        <v/>
      </c>
      <c r="H897" s="3" t="str">
        <f t="shared" si="13"/>
        <v/>
      </c>
    </row>
    <row r="898" spans="6:8" x14ac:dyDescent="0.3">
      <c r="F898" t="str">
        <f>IF(B898="","",VLOOKUP(B898, 'Anagrafica Prodotti'!A:F, 1))</f>
        <v/>
      </c>
      <c r="G898" s="3" t="str">
        <f>IF(C898="Carico",VLOOKUP(B898, 'Anagrafica Prodotti'!A:F, 4),"")</f>
        <v/>
      </c>
      <c r="H898" s="3" t="str">
        <f t="shared" ref="H898:H961" si="14">IF(OR(G898="",D898=""),"",IF(C898="Carico",G898*D898,""))</f>
        <v/>
      </c>
    </row>
    <row r="899" spans="6:8" x14ac:dyDescent="0.3">
      <c r="F899" t="str">
        <f>IF(B899="","",VLOOKUP(B899, 'Anagrafica Prodotti'!A:F, 1))</f>
        <v/>
      </c>
      <c r="G899" s="3" t="str">
        <f>IF(C899="Carico",VLOOKUP(B899, 'Anagrafica Prodotti'!A:F, 4),"")</f>
        <v/>
      </c>
      <c r="H899" s="3" t="str">
        <f t="shared" si="14"/>
        <v/>
      </c>
    </row>
    <row r="900" spans="6:8" x14ac:dyDescent="0.3">
      <c r="F900" t="str">
        <f>IF(B900="","",VLOOKUP(B900, 'Anagrafica Prodotti'!A:F, 1))</f>
        <v/>
      </c>
      <c r="G900" s="3" t="str">
        <f>IF(C900="Carico",VLOOKUP(B900, 'Anagrafica Prodotti'!A:F, 4),"")</f>
        <v/>
      </c>
      <c r="H900" s="3" t="str">
        <f t="shared" si="14"/>
        <v/>
      </c>
    </row>
    <row r="901" spans="6:8" x14ac:dyDescent="0.3">
      <c r="F901" t="str">
        <f>IF(B901="","",VLOOKUP(B901, 'Anagrafica Prodotti'!A:F, 1))</f>
        <v/>
      </c>
      <c r="G901" s="3" t="str">
        <f>IF(C901="Carico",VLOOKUP(B901, 'Anagrafica Prodotti'!A:F, 4),"")</f>
        <v/>
      </c>
      <c r="H901" s="3" t="str">
        <f t="shared" si="14"/>
        <v/>
      </c>
    </row>
    <row r="902" spans="6:8" x14ac:dyDescent="0.3">
      <c r="F902" t="str">
        <f>IF(B902="","",VLOOKUP(B902, 'Anagrafica Prodotti'!A:F, 1))</f>
        <v/>
      </c>
      <c r="G902" s="3" t="str">
        <f>IF(C902="Carico",VLOOKUP(B902, 'Anagrafica Prodotti'!A:F, 4),"")</f>
        <v/>
      </c>
      <c r="H902" s="3" t="str">
        <f t="shared" si="14"/>
        <v/>
      </c>
    </row>
    <row r="903" spans="6:8" x14ac:dyDescent="0.3">
      <c r="F903" t="str">
        <f>IF(B903="","",VLOOKUP(B903, 'Anagrafica Prodotti'!A:F, 1))</f>
        <v/>
      </c>
      <c r="G903" s="3" t="str">
        <f>IF(C903="Carico",VLOOKUP(B903, 'Anagrafica Prodotti'!A:F, 4),"")</f>
        <v/>
      </c>
      <c r="H903" s="3" t="str">
        <f t="shared" si="14"/>
        <v/>
      </c>
    </row>
    <row r="904" spans="6:8" x14ac:dyDescent="0.3">
      <c r="F904" t="str">
        <f>IF(B904="","",VLOOKUP(B904, 'Anagrafica Prodotti'!A:F, 1))</f>
        <v/>
      </c>
      <c r="G904" s="3" t="str">
        <f>IF(C904="Carico",VLOOKUP(B904, 'Anagrafica Prodotti'!A:F, 4),"")</f>
        <v/>
      </c>
      <c r="H904" s="3" t="str">
        <f t="shared" si="14"/>
        <v/>
      </c>
    </row>
    <row r="905" spans="6:8" x14ac:dyDescent="0.3">
      <c r="F905" t="str">
        <f>IF(B905="","",VLOOKUP(B905, 'Anagrafica Prodotti'!A:F, 1))</f>
        <v/>
      </c>
      <c r="G905" s="3" t="str">
        <f>IF(C905="Carico",VLOOKUP(B905, 'Anagrafica Prodotti'!A:F, 4),"")</f>
        <v/>
      </c>
      <c r="H905" s="3" t="str">
        <f t="shared" si="14"/>
        <v/>
      </c>
    </row>
    <row r="906" spans="6:8" x14ac:dyDescent="0.3">
      <c r="F906" t="str">
        <f>IF(B906="","",VLOOKUP(B906, 'Anagrafica Prodotti'!A:F, 1))</f>
        <v/>
      </c>
      <c r="G906" s="3" t="str">
        <f>IF(C906="Carico",VLOOKUP(B906, 'Anagrafica Prodotti'!A:F, 4),"")</f>
        <v/>
      </c>
      <c r="H906" s="3" t="str">
        <f t="shared" si="14"/>
        <v/>
      </c>
    </row>
    <row r="907" spans="6:8" x14ac:dyDescent="0.3">
      <c r="F907" t="str">
        <f>IF(B907="","",VLOOKUP(B907, 'Anagrafica Prodotti'!A:F, 1))</f>
        <v/>
      </c>
      <c r="G907" s="3" t="str">
        <f>IF(C907="Carico",VLOOKUP(B907, 'Anagrafica Prodotti'!A:F, 4),"")</f>
        <v/>
      </c>
      <c r="H907" s="3" t="str">
        <f t="shared" si="14"/>
        <v/>
      </c>
    </row>
    <row r="908" spans="6:8" x14ac:dyDescent="0.3">
      <c r="F908" t="str">
        <f>IF(B908="","",VLOOKUP(B908, 'Anagrafica Prodotti'!A:F, 1))</f>
        <v/>
      </c>
      <c r="G908" s="3" t="str">
        <f>IF(C908="Carico",VLOOKUP(B908, 'Anagrafica Prodotti'!A:F, 4),"")</f>
        <v/>
      </c>
      <c r="H908" s="3" t="str">
        <f t="shared" si="14"/>
        <v/>
      </c>
    </row>
    <row r="909" spans="6:8" x14ac:dyDescent="0.3">
      <c r="F909" t="str">
        <f>IF(B909="","",VLOOKUP(B909, 'Anagrafica Prodotti'!A:F, 1))</f>
        <v/>
      </c>
      <c r="G909" s="3" t="str">
        <f>IF(C909="Carico",VLOOKUP(B909, 'Anagrafica Prodotti'!A:F, 4),"")</f>
        <v/>
      </c>
      <c r="H909" s="3" t="str">
        <f t="shared" si="14"/>
        <v/>
      </c>
    </row>
    <row r="910" spans="6:8" x14ac:dyDescent="0.3">
      <c r="F910" t="str">
        <f>IF(B910="","",VLOOKUP(B910, 'Anagrafica Prodotti'!A:F, 1))</f>
        <v/>
      </c>
      <c r="G910" s="3" t="str">
        <f>IF(C910="Carico",VLOOKUP(B910, 'Anagrafica Prodotti'!A:F, 4),"")</f>
        <v/>
      </c>
      <c r="H910" s="3" t="str">
        <f t="shared" si="14"/>
        <v/>
      </c>
    </row>
    <row r="911" spans="6:8" x14ac:dyDescent="0.3">
      <c r="F911" t="str">
        <f>IF(B911="","",VLOOKUP(B911, 'Anagrafica Prodotti'!A:F, 1))</f>
        <v/>
      </c>
      <c r="G911" s="3" t="str">
        <f>IF(C911="Carico",VLOOKUP(B911, 'Anagrafica Prodotti'!A:F, 4),"")</f>
        <v/>
      </c>
      <c r="H911" s="3" t="str">
        <f t="shared" si="14"/>
        <v/>
      </c>
    </row>
    <row r="912" spans="6:8" x14ac:dyDescent="0.3">
      <c r="F912" t="str">
        <f>IF(B912="","",VLOOKUP(B912, 'Anagrafica Prodotti'!A:F, 1))</f>
        <v/>
      </c>
      <c r="G912" s="3" t="str">
        <f>IF(C912="Carico",VLOOKUP(B912, 'Anagrafica Prodotti'!A:F, 4),"")</f>
        <v/>
      </c>
      <c r="H912" s="3" t="str">
        <f t="shared" si="14"/>
        <v/>
      </c>
    </row>
    <row r="913" spans="6:8" x14ac:dyDescent="0.3">
      <c r="F913" t="str">
        <f>IF(B913="","",VLOOKUP(B913, 'Anagrafica Prodotti'!A:F, 1))</f>
        <v/>
      </c>
      <c r="G913" s="3" t="str">
        <f>IF(C913="Carico",VLOOKUP(B913, 'Anagrafica Prodotti'!A:F, 4),"")</f>
        <v/>
      </c>
      <c r="H913" s="3" t="str">
        <f t="shared" si="14"/>
        <v/>
      </c>
    </row>
    <row r="914" spans="6:8" x14ac:dyDescent="0.3">
      <c r="F914" t="str">
        <f>IF(B914="","",VLOOKUP(B914, 'Anagrafica Prodotti'!A:F, 1))</f>
        <v/>
      </c>
      <c r="G914" s="3" t="str">
        <f>IF(C914="Carico",VLOOKUP(B914, 'Anagrafica Prodotti'!A:F, 4),"")</f>
        <v/>
      </c>
      <c r="H914" s="3" t="str">
        <f t="shared" si="14"/>
        <v/>
      </c>
    </row>
    <row r="915" spans="6:8" x14ac:dyDescent="0.3">
      <c r="F915" t="str">
        <f>IF(B915="","",VLOOKUP(B915, 'Anagrafica Prodotti'!A:F, 1))</f>
        <v/>
      </c>
      <c r="G915" s="3" t="str">
        <f>IF(C915="Carico",VLOOKUP(B915, 'Anagrafica Prodotti'!A:F, 4),"")</f>
        <v/>
      </c>
      <c r="H915" s="3" t="str">
        <f t="shared" si="14"/>
        <v/>
      </c>
    </row>
    <row r="916" spans="6:8" x14ac:dyDescent="0.3">
      <c r="F916" t="str">
        <f>IF(B916="","",VLOOKUP(B916, 'Anagrafica Prodotti'!A:F, 1))</f>
        <v/>
      </c>
      <c r="G916" s="3" t="str">
        <f>IF(C916="Carico",VLOOKUP(B916, 'Anagrafica Prodotti'!A:F, 4),"")</f>
        <v/>
      </c>
      <c r="H916" s="3" t="str">
        <f t="shared" si="14"/>
        <v/>
      </c>
    </row>
    <row r="917" spans="6:8" x14ac:dyDescent="0.3">
      <c r="F917" t="str">
        <f>IF(B917="","",VLOOKUP(B917, 'Anagrafica Prodotti'!A:F, 1))</f>
        <v/>
      </c>
      <c r="G917" s="3" t="str">
        <f>IF(C917="Carico",VLOOKUP(B917, 'Anagrafica Prodotti'!A:F, 4),"")</f>
        <v/>
      </c>
      <c r="H917" s="3" t="str">
        <f t="shared" si="14"/>
        <v/>
      </c>
    </row>
    <row r="918" spans="6:8" x14ac:dyDescent="0.3">
      <c r="F918" t="str">
        <f>IF(B918="","",VLOOKUP(B918, 'Anagrafica Prodotti'!A:F, 1))</f>
        <v/>
      </c>
      <c r="G918" s="3" t="str">
        <f>IF(C918="Carico",VLOOKUP(B918, 'Anagrafica Prodotti'!A:F, 4),"")</f>
        <v/>
      </c>
      <c r="H918" s="3" t="str">
        <f t="shared" si="14"/>
        <v/>
      </c>
    </row>
    <row r="919" spans="6:8" x14ac:dyDescent="0.3">
      <c r="F919" t="str">
        <f>IF(B919="","",VLOOKUP(B919, 'Anagrafica Prodotti'!A:F, 1))</f>
        <v/>
      </c>
      <c r="G919" s="3" t="str">
        <f>IF(C919="Carico",VLOOKUP(B919, 'Anagrafica Prodotti'!A:F, 4),"")</f>
        <v/>
      </c>
      <c r="H919" s="3" t="str">
        <f t="shared" si="14"/>
        <v/>
      </c>
    </row>
    <row r="920" spans="6:8" x14ac:dyDescent="0.3">
      <c r="F920" t="str">
        <f>IF(B920="","",VLOOKUP(B920, 'Anagrafica Prodotti'!A:F, 1))</f>
        <v/>
      </c>
      <c r="G920" s="3" t="str">
        <f>IF(C920="Carico",VLOOKUP(B920, 'Anagrafica Prodotti'!A:F, 4),"")</f>
        <v/>
      </c>
      <c r="H920" s="3" t="str">
        <f t="shared" si="14"/>
        <v/>
      </c>
    </row>
    <row r="921" spans="6:8" x14ac:dyDescent="0.3">
      <c r="F921" t="str">
        <f>IF(B921="","",VLOOKUP(B921, 'Anagrafica Prodotti'!A:F, 1))</f>
        <v/>
      </c>
      <c r="G921" s="3" t="str">
        <f>IF(C921="Carico",VLOOKUP(B921, 'Anagrafica Prodotti'!A:F, 4),"")</f>
        <v/>
      </c>
      <c r="H921" s="3" t="str">
        <f t="shared" si="14"/>
        <v/>
      </c>
    </row>
    <row r="922" spans="6:8" x14ac:dyDescent="0.3">
      <c r="F922" t="str">
        <f>IF(B922="","",VLOOKUP(B922, 'Anagrafica Prodotti'!A:F, 1))</f>
        <v/>
      </c>
      <c r="G922" s="3" t="str">
        <f>IF(C922="Carico",VLOOKUP(B922, 'Anagrafica Prodotti'!A:F, 4),"")</f>
        <v/>
      </c>
      <c r="H922" s="3" t="str">
        <f t="shared" si="14"/>
        <v/>
      </c>
    </row>
    <row r="923" spans="6:8" x14ac:dyDescent="0.3">
      <c r="F923" t="str">
        <f>IF(B923="","",VLOOKUP(B923, 'Anagrafica Prodotti'!A:F, 1))</f>
        <v/>
      </c>
      <c r="G923" s="3" t="str">
        <f>IF(C923="Carico",VLOOKUP(B923, 'Anagrafica Prodotti'!A:F, 4),"")</f>
        <v/>
      </c>
      <c r="H923" s="3" t="str">
        <f t="shared" si="14"/>
        <v/>
      </c>
    </row>
    <row r="924" spans="6:8" x14ac:dyDescent="0.3">
      <c r="F924" t="str">
        <f>IF(B924="","",VLOOKUP(B924, 'Anagrafica Prodotti'!A:F, 1))</f>
        <v/>
      </c>
      <c r="G924" s="3" t="str">
        <f>IF(C924="Carico",VLOOKUP(B924, 'Anagrafica Prodotti'!A:F, 4),"")</f>
        <v/>
      </c>
      <c r="H924" s="3" t="str">
        <f t="shared" si="14"/>
        <v/>
      </c>
    </row>
    <row r="925" spans="6:8" x14ac:dyDescent="0.3">
      <c r="F925" t="str">
        <f>IF(B925="","",VLOOKUP(B925, 'Anagrafica Prodotti'!A:F, 1))</f>
        <v/>
      </c>
      <c r="G925" s="3" t="str">
        <f>IF(C925="Carico",VLOOKUP(B925, 'Anagrafica Prodotti'!A:F, 4),"")</f>
        <v/>
      </c>
      <c r="H925" s="3" t="str">
        <f t="shared" si="14"/>
        <v/>
      </c>
    </row>
    <row r="926" spans="6:8" x14ac:dyDescent="0.3">
      <c r="F926" t="str">
        <f>IF(B926="","",VLOOKUP(B926, 'Anagrafica Prodotti'!A:F, 1))</f>
        <v/>
      </c>
      <c r="G926" s="3" t="str">
        <f>IF(C926="Carico",VLOOKUP(B926, 'Anagrafica Prodotti'!A:F, 4),"")</f>
        <v/>
      </c>
      <c r="H926" s="3" t="str">
        <f t="shared" si="14"/>
        <v/>
      </c>
    </row>
    <row r="927" spans="6:8" x14ac:dyDescent="0.3">
      <c r="F927" t="str">
        <f>IF(B927="","",VLOOKUP(B927, 'Anagrafica Prodotti'!A:F, 1))</f>
        <v/>
      </c>
      <c r="G927" s="3" t="str">
        <f>IF(C927="Carico",VLOOKUP(B927, 'Anagrafica Prodotti'!A:F, 4),"")</f>
        <v/>
      </c>
      <c r="H927" s="3" t="str">
        <f t="shared" si="14"/>
        <v/>
      </c>
    </row>
    <row r="928" spans="6:8" x14ac:dyDescent="0.3">
      <c r="F928" t="str">
        <f>IF(B928="","",VLOOKUP(B928, 'Anagrafica Prodotti'!A:F, 1))</f>
        <v/>
      </c>
      <c r="G928" s="3" t="str">
        <f>IF(C928="Carico",VLOOKUP(B928, 'Anagrafica Prodotti'!A:F, 4),"")</f>
        <v/>
      </c>
      <c r="H928" s="3" t="str">
        <f t="shared" si="14"/>
        <v/>
      </c>
    </row>
    <row r="929" spans="6:8" x14ac:dyDescent="0.3">
      <c r="F929" t="str">
        <f>IF(B929="","",VLOOKUP(B929, 'Anagrafica Prodotti'!A:F, 1))</f>
        <v/>
      </c>
      <c r="G929" s="3" t="str">
        <f>IF(C929="Carico",VLOOKUP(B929, 'Anagrafica Prodotti'!A:F, 4),"")</f>
        <v/>
      </c>
      <c r="H929" s="3" t="str">
        <f t="shared" si="14"/>
        <v/>
      </c>
    </row>
    <row r="930" spans="6:8" x14ac:dyDescent="0.3">
      <c r="F930" t="str">
        <f>IF(B930="","",VLOOKUP(B930, 'Anagrafica Prodotti'!A:F, 1))</f>
        <v/>
      </c>
      <c r="G930" s="3" t="str">
        <f>IF(C930="Carico",VLOOKUP(B930, 'Anagrafica Prodotti'!A:F, 4),"")</f>
        <v/>
      </c>
      <c r="H930" s="3" t="str">
        <f t="shared" si="14"/>
        <v/>
      </c>
    </row>
    <row r="931" spans="6:8" x14ac:dyDescent="0.3">
      <c r="F931" t="str">
        <f>IF(B931="","",VLOOKUP(B931, 'Anagrafica Prodotti'!A:F, 1))</f>
        <v/>
      </c>
      <c r="G931" s="3" t="str">
        <f>IF(C931="Carico",VLOOKUP(B931, 'Anagrafica Prodotti'!A:F, 4),"")</f>
        <v/>
      </c>
      <c r="H931" s="3" t="str">
        <f t="shared" si="14"/>
        <v/>
      </c>
    </row>
    <row r="932" spans="6:8" x14ac:dyDescent="0.3">
      <c r="F932" t="str">
        <f>IF(B932="","",VLOOKUP(B932, 'Anagrafica Prodotti'!A:F, 1))</f>
        <v/>
      </c>
      <c r="G932" s="3" t="str">
        <f>IF(C932="Carico",VLOOKUP(B932, 'Anagrafica Prodotti'!A:F, 4),"")</f>
        <v/>
      </c>
      <c r="H932" s="3" t="str">
        <f t="shared" si="14"/>
        <v/>
      </c>
    </row>
    <row r="933" spans="6:8" x14ac:dyDescent="0.3">
      <c r="F933" t="str">
        <f>IF(B933="","",VLOOKUP(B933, 'Anagrafica Prodotti'!A:F, 1))</f>
        <v/>
      </c>
      <c r="G933" s="3" t="str">
        <f>IF(C933="Carico",VLOOKUP(B933, 'Anagrafica Prodotti'!A:F, 4),"")</f>
        <v/>
      </c>
      <c r="H933" s="3" t="str">
        <f t="shared" si="14"/>
        <v/>
      </c>
    </row>
    <row r="934" spans="6:8" x14ac:dyDescent="0.3">
      <c r="F934" t="str">
        <f>IF(B934="","",VLOOKUP(B934, 'Anagrafica Prodotti'!A:F, 1))</f>
        <v/>
      </c>
      <c r="G934" s="3" t="str">
        <f>IF(C934="Carico",VLOOKUP(B934, 'Anagrafica Prodotti'!A:F, 4),"")</f>
        <v/>
      </c>
      <c r="H934" s="3" t="str">
        <f t="shared" si="14"/>
        <v/>
      </c>
    </row>
    <row r="935" spans="6:8" x14ac:dyDescent="0.3">
      <c r="F935" t="str">
        <f>IF(B935="","",VLOOKUP(B935, 'Anagrafica Prodotti'!A:F, 1))</f>
        <v/>
      </c>
      <c r="G935" s="3" t="str">
        <f>IF(C935="Carico",VLOOKUP(B935, 'Anagrafica Prodotti'!A:F, 4),"")</f>
        <v/>
      </c>
      <c r="H935" s="3" t="str">
        <f t="shared" si="14"/>
        <v/>
      </c>
    </row>
    <row r="936" spans="6:8" x14ac:dyDescent="0.3">
      <c r="F936" t="str">
        <f>IF(B936="","",VLOOKUP(B936, 'Anagrafica Prodotti'!A:F, 1))</f>
        <v/>
      </c>
      <c r="G936" s="3" t="str">
        <f>IF(C936="Carico",VLOOKUP(B936, 'Anagrafica Prodotti'!A:F, 4),"")</f>
        <v/>
      </c>
      <c r="H936" s="3" t="str">
        <f t="shared" si="14"/>
        <v/>
      </c>
    </row>
    <row r="937" spans="6:8" x14ac:dyDescent="0.3">
      <c r="F937" t="str">
        <f>IF(B937="","",VLOOKUP(B937, 'Anagrafica Prodotti'!A:F, 1))</f>
        <v/>
      </c>
      <c r="G937" s="3" t="str">
        <f>IF(C937="Carico",VLOOKUP(B937, 'Anagrafica Prodotti'!A:F, 4),"")</f>
        <v/>
      </c>
      <c r="H937" s="3" t="str">
        <f t="shared" si="14"/>
        <v/>
      </c>
    </row>
    <row r="938" spans="6:8" x14ac:dyDescent="0.3">
      <c r="F938" t="str">
        <f>IF(B938="","",VLOOKUP(B938, 'Anagrafica Prodotti'!A:F, 1))</f>
        <v/>
      </c>
      <c r="G938" s="3" t="str">
        <f>IF(C938="Carico",VLOOKUP(B938, 'Anagrafica Prodotti'!A:F, 4),"")</f>
        <v/>
      </c>
      <c r="H938" s="3" t="str">
        <f t="shared" si="14"/>
        <v/>
      </c>
    </row>
    <row r="939" spans="6:8" x14ac:dyDescent="0.3">
      <c r="F939" t="str">
        <f>IF(B939="","",VLOOKUP(B939, 'Anagrafica Prodotti'!A:F, 1))</f>
        <v/>
      </c>
      <c r="G939" s="3" t="str">
        <f>IF(C939="Carico",VLOOKUP(B939, 'Anagrafica Prodotti'!A:F, 4),"")</f>
        <v/>
      </c>
      <c r="H939" s="3" t="str">
        <f t="shared" si="14"/>
        <v/>
      </c>
    </row>
    <row r="940" spans="6:8" x14ac:dyDescent="0.3">
      <c r="F940" t="str">
        <f>IF(B940="","",VLOOKUP(B940, 'Anagrafica Prodotti'!A:F, 1))</f>
        <v/>
      </c>
      <c r="G940" s="3" t="str">
        <f>IF(C940="Carico",VLOOKUP(B940, 'Anagrafica Prodotti'!A:F, 4),"")</f>
        <v/>
      </c>
      <c r="H940" s="3" t="str">
        <f t="shared" si="14"/>
        <v/>
      </c>
    </row>
    <row r="941" spans="6:8" x14ac:dyDescent="0.3">
      <c r="F941" t="str">
        <f>IF(B941="","",VLOOKUP(B941, 'Anagrafica Prodotti'!A:F, 1))</f>
        <v/>
      </c>
      <c r="G941" s="3" t="str">
        <f>IF(C941="Carico",VLOOKUP(B941, 'Anagrafica Prodotti'!A:F, 4),"")</f>
        <v/>
      </c>
      <c r="H941" s="3" t="str">
        <f t="shared" si="14"/>
        <v/>
      </c>
    </row>
    <row r="942" spans="6:8" x14ac:dyDescent="0.3">
      <c r="F942" t="str">
        <f>IF(B942="","",VLOOKUP(B942, 'Anagrafica Prodotti'!A:F, 1))</f>
        <v/>
      </c>
      <c r="G942" s="3" t="str">
        <f>IF(C942="Carico",VLOOKUP(B942, 'Anagrafica Prodotti'!A:F, 4),"")</f>
        <v/>
      </c>
      <c r="H942" s="3" t="str">
        <f t="shared" si="14"/>
        <v/>
      </c>
    </row>
    <row r="943" spans="6:8" x14ac:dyDescent="0.3">
      <c r="F943" t="str">
        <f>IF(B943="","",VLOOKUP(B943, 'Anagrafica Prodotti'!A:F, 1))</f>
        <v/>
      </c>
      <c r="G943" s="3" t="str">
        <f>IF(C943="Carico",VLOOKUP(B943, 'Anagrafica Prodotti'!A:F, 4),"")</f>
        <v/>
      </c>
      <c r="H943" s="3" t="str">
        <f t="shared" si="14"/>
        <v/>
      </c>
    </row>
    <row r="944" spans="6:8" x14ac:dyDescent="0.3">
      <c r="F944" t="str">
        <f>IF(B944="","",VLOOKUP(B944, 'Anagrafica Prodotti'!A:F, 1))</f>
        <v/>
      </c>
      <c r="G944" s="3" t="str">
        <f>IF(C944="Carico",VLOOKUP(B944, 'Anagrafica Prodotti'!A:F, 4),"")</f>
        <v/>
      </c>
      <c r="H944" s="3" t="str">
        <f t="shared" si="14"/>
        <v/>
      </c>
    </row>
    <row r="945" spans="6:8" x14ac:dyDescent="0.3">
      <c r="F945" t="str">
        <f>IF(B945="","",VLOOKUP(B945, 'Anagrafica Prodotti'!A:F, 1))</f>
        <v/>
      </c>
      <c r="G945" s="3" t="str">
        <f>IF(C945="Carico",VLOOKUP(B945, 'Anagrafica Prodotti'!A:F, 4),"")</f>
        <v/>
      </c>
      <c r="H945" s="3" t="str">
        <f t="shared" si="14"/>
        <v/>
      </c>
    </row>
    <row r="946" spans="6:8" x14ac:dyDescent="0.3">
      <c r="F946" t="str">
        <f>IF(B946="","",VLOOKUP(B946, 'Anagrafica Prodotti'!A:F, 1))</f>
        <v/>
      </c>
      <c r="G946" s="3" t="str">
        <f>IF(C946="Carico",VLOOKUP(B946, 'Anagrafica Prodotti'!A:F, 4),"")</f>
        <v/>
      </c>
      <c r="H946" s="3" t="str">
        <f t="shared" si="14"/>
        <v/>
      </c>
    </row>
    <row r="947" spans="6:8" x14ac:dyDescent="0.3">
      <c r="F947" t="str">
        <f>IF(B947="","",VLOOKUP(B947, 'Anagrafica Prodotti'!A:F, 1))</f>
        <v/>
      </c>
      <c r="G947" s="3" t="str">
        <f>IF(C947="Carico",VLOOKUP(B947, 'Anagrafica Prodotti'!A:F, 4),"")</f>
        <v/>
      </c>
      <c r="H947" s="3" t="str">
        <f t="shared" si="14"/>
        <v/>
      </c>
    </row>
    <row r="948" spans="6:8" x14ac:dyDescent="0.3">
      <c r="F948" t="str">
        <f>IF(B948="","",VLOOKUP(B948, 'Anagrafica Prodotti'!A:F, 1))</f>
        <v/>
      </c>
      <c r="G948" s="3" t="str">
        <f>IF(C948="Carico",VLOOKUP(B948, 'Anagrafica Prodotti'!A:F, 4),"")</f>
        <v/>
      </c>
      <c r="H948" s="3" t="str">
        <f t="shared" si="14"/>
        <v/>
      </c>
    </row>
    <row r="949" spans="6:8" x14ac:dyDescent="0.3">
      <c r="F949" t="str">
        <f>IF(B949="","",VLOOKUP(B949, 'Anagrafica Prodotti'!A:F, 1))</f>
        <v/>
      </c>
      <c r="G949" s="3" t="str">
        <f>IF(C949="Carico",VLOOKUP(B949, 'Anagrafica Prodotti'!A:F, 4),"")</f>
        <v/>
      </c>
      <c r="H949" s="3" t="str">
        <f t="shared" si="14"/>
        <v/>
      </c>
    </row>
    <row r="950" spans="6:8" x14ac:dyDescent="0.3">
      <c r="F950" t="str">
        <f>IF(B950="","",VLOOKUP(B950, 'Anagrafica Prodotti'!A:F, 1))</f>
        <v/>
      </c>
      <c r="G950" s="3" t="str">
        <f>IF(C950="Carico",VLOOKUP(B950, 'Anagrafica Prodotti'!A:F, 4),"")</f>
        <v/>
      </c>
      <c r="H950" s="3" t="str">
        <f t="shared" si="14"/>
        <v/>
      </c>
    </row>
    <row r="951" spans="6:8" x14ac:dyDescent="0.3">
      <c r="F951" t="str">
        <f>IF(B951="","",VLOOKUP(B951, 'Anagrafica Prodotti'!A:F, 1))</f>
        <v/>
      </c>
      <c r="G951" s="3" t="str">
        <f>IF(C951="Carico",VLOOKUP(B951, 'Anagrafica Prodotti'!A:F, 4),"")</f>
        <v/>
      </c>
      <c r="H951" s="3" t="str">
        <f t="shared" si="14"/>
        <v/>
      </c>
    </row>
    <row r="952" spans="6:8" x14ac:dyDescent="0.3">
      <c r="F952" t="str">
        <f>IF(B952="","",VLOOKUP(B952, 'Anagrafica Prodotti'!A:F, 1))</f>
        <v/>
      </c>
      <c r="G952" s="3" t="str">
        <f>IF(C952="Carico",VLOOKUP(B952, 'Anagrafica Prodotti'!A:F, 4),"")</f>
        <v/>
      </c>
      <c r="H952" s="3" t="str">
        <f t="shared" si="14"/>
        <v/>
      </c>
    </row>
    <row r="953" spans="6:8" x14ac:dyDescent="0.3">
      <c r="F953" t="str">
        <f>IF(B953="","",VLOOKUP(B953, 'Anagrafica Prodotti'!A:F, 1))</f>
        <v/>
      </c>
      <c r="G953" s="3" t="str">
        <f>IF(C953="Carico",VLOOKUP(B953, 'Anagrafica Prodotti'!A:F, 4),"")</f>
        <v/>
      </c>
      <c r="H953" s="3" t="str">
        <f t="shared" si="14"/>
        <v/>
      </c>
    </row>
    <row r="954" spans="6:8" x14ac:dyDescent="0.3">
      <c r="F954" t="str">
        <f>IF(B954="","",VLOOKUP(B954, 'Anagrafica Prodotti'!A:F, 1))</f>
        <v/>
      </c>
      <c r="G954" s="3" t="str">
        <f>IF(C954="Carico",VLOOKUP(B954, 'Anagrafica Prodotti'!A:F, 4),"")</f>
        <v/>
      </c>
      <c r="H954" s="3" t="str">
        <f t="shared" si="14"/>
        <v/>
      </c>
    </row>
    <row r="955" spans="6:8" x14ac:dyDescent="0.3">
      <c r="F955" t="str">
        <f>IF(B955="","",VLOOKUP(B955, 'Anagrafica Prodotti'!A:F, 1))</f>
        <v/>
      </c>
      <c r="G955" s="3" t="str">
        <f>IF(C955="Carico",VLOOKUP(B955, 'Anagrafica Prodotti'!A:F, 4),"")</f>
        <v/>
      </c>
      <c r="H955" s="3" t="str">
        <f t="shared" si="14"/>
        <v/>
      </c>
    </row>
    <row r="956" spans="6:8" x14ac:dyDescent="0.3">
      <c r="F956" t="str">
        <f>IF(B956="","",VLOOKUP(B956, 'Anagrafica Prodotti'!A:F, 1))</f>
        <v/>
      </c>
      <c r="G956" s="3" t="str">
        <f>IF(C956="Carico",VLOOKUP(B956, 'Anagrafica Prodotti'!A:F, 4),"")</f>
        <v/>
      </c>
      <c r="H956" s="3" t="str">
        <f t="shared" si="14"/>
        <v/>
      </c>
    </row>
    <row r="957" spans="6:8" x14ac:dyDescent="0.3">
      <c r="F957" t="str">
        <f>IF(B957="","",VLOOKUP(B957, 'Anagrafica Prodotti'!A:F, 1))</f>
        <v/>
      </c>
      <c r="G957" s="3" t="str">
        <f>IF(C957="Carico",VLOOKUP(B957, 'Anagrafica Prodotti'!A:F, 4),"")</f>
        <v/>
      </c>
      <c r="H957" s="3" t="str">
        <f t="shared" si="14"/>
        <v/>
      </c>
    </row>
    <row r="958" spans="6:8" x14ac:dyDescent="0.3">
      <c r="F958" t="str">
        <f>IF(B958="","",VLOOKUP(B958, 'Anagrafica Prodotti'!A:F, 1))</f>
        <v/>
      </c>
      <c r="G958" s="3" t="str">
        <f>IF(C958="Carico",VLOOKUP(B958, 'Anagrafica Prodotti'!A:F, 4),"")</f>
        <v/>
      </c>
      <c r="H958" s="3" t="str">
        <f t="shared" si="14"/>
        <v/>
      </c>
    </row>
    <row r="959" spans="6:8" x14ac:dyDescent="0.3">
      <c r="F959" t="str">
        <f>IF(B959="","",VLOOKUP(B959, 'Anagrafica Prodotti'!A:F, 1))</f>
        <v/>
      </c>
      <c r="G959" s="3" t="str">
        <f>IF(C959="Carico",VLOOKUP(B959, 'Anagrafica Prodotti'!A:F, 4),"")</f>
        <v/>
      </c>
      <c r="H959" s="3" t="str">
        <f t="shared" si="14"/>
        <v/>
      </c>
    </row>
    <row r="960" spans="6:8" x14ac:dyDescent="0.3">
      <c r="F960" t="str">
        <f>IF(B960="","",VLOOKUP(B960, 'Anagrafica Prodotti'!A:F, 1))</f>
        <v/>
      </c>
      <c r="G960" s="3" t="str">
        <f>IF(C960="Carico",VLOOKUP(B960, 'Anagrafica Prodotti'!A:F, 4),"")</f>
        <v/>
      </c>
      <c r="H960" s="3" t="str">
        <f t="shared" si="14"/>
        <v/>
      </c>
    </row>
    <row r="961" spans="6:8" x14ac:dyDescent="0.3">
      <c r="F961" t="str">
        <f>IF(B961="","",VLOOKUP(B961, 'Anagrafica Prodotti'!A:F, 1))</f>
        <v/>
      </c>
      <c r="G961" s="3" t="str">
        <f>IF(C961="Carico",VLOOKUP(B961, 'Anagrafica Prodotti'!A:F, 4),"")</f>
        <v/>
      </c>
      <c r="H961" s="3" t="str">
        <f t="shared" si="14"/>
        <v/>
      </c>
    </row>
    <row r="962" spans="6:8" x14ac:dyDescent="0.3">
      <c r="F962" t="str">
        <f>IF(B962="","",VLOOKUP(B962, 'Anagrafica Prodotti'!A:F, 1))</f>
        <v/>
      </c>
      <c r="G962" s="3" t="str">
        <f>IF(C962="Carico",VLOOKUP(B962, 'Anagrafica Prodotti'!A:F, 4),"")</f>
        <v/>
      </c>
      <c r="H962" s="3" t="str">
        <f t="shared" ref="H962:H1000" si="15">IF(OR(G962="",D962=""),"",IF(C962="Carico",G962*D962,""))</f>
        <v/>
      </c>
    </row>
    <row r="963" spans="6:8" x14ac:dyDescent="0.3">
      <c r="F963" t="str">
        <f>IF(B963="","",VLOOKUP(B963, 'Anagrafica Prodotti'!A:F, 1))</f>
        <v/>
      </c>
      <c r="G963" s="3" t="str">
        <f>IF(C963="Carico",VLOOKUP(B963, 'Anagrafica Prodotti'!A:F, 4),"")</f>
        <v/>
      </c>
      <c r="H963" s="3" t="str">
        <f t="shared" si="15"/>
        <v/>
      </c>
    </row>
    <row r="964" spans="6:8" x14ac:dyDescent="0.3">
      <c r="F964" t="str">
        <f>IF(B964="","",VLOOKUP(B964, 'Anagrafica Prodotti'!A:F, 1))</f>
        <v/>
      </c>
      <c r="G964" s="3" t="str">
        <f>IF(C964="Carico",VLOOKUP(B964, 'Anagrafica Prodotti'!A:F, 4),"")</f>
        <v/>
      </c>
      <c r="H964" s="3" t="str">
        <f t="shared" si="15"/>
        <v/>
      </c>
    </row>
    <row r="965" spans="6:8" x14ac:dyDescent="0.3">
      <c r="F965" t="str">
        <f>IF(B965="","",VLOOKUP(B965, 'Anagrafica Prodotti'!A:F, 1))</f>
        <v/>
      </c>
      <c r="G965" s="3" t="str">
        <f>IF(C965="Carico",VLOOKUP(B965, 'Anagrafica Prodotti'!A:F, 4),"")</f>
        <v/>
      </c>
      <c r="H965" s="3" t="str">
        <f t="shared" si="15"/>
        <v/>
      </c>
    </row>
    <row r="966" spans="6:8" x14ac:dyDescent="0.3">
      <c r="F966" t="str">
        <f>IF(B966="","",VLOOKUP(B966, 'Anagrafica Prodotti'!A:F, 1))</f>
        <v/>
      </c>
      <c r="G966" s="3" t="str">
        <f>IF(C966="Carico",VLOOKUP(B966, 'Anagrafica Prodotti'!A:F, 4),"")</f>
        <v/>
      </c>
      <c r="H966" s="3" t="str">
        <f t="shared" si="15"/>
        <v/>
      </c>
    </row>
    <row r="967" spans="6:8" x14ac:dyDescent="0.3">
      <c r="F967" t="str">
        <f>IF(B967="","",VLOOKUP(B967, 'Anagrafica Prodotti'!A:F, 1))</f>
        <v/>
      </c>
      <c r="G967" s="3" t="str">
        <f>IF(C967="Carico",VLOOKUP(B967, 'Anagrafica Prodotti'!A:F, 4),"")</f>
        <v/>
      </c>
      <c r="H967" s="3" t="str">
        <f t="shared" si="15"/>
        <v/>
      </c>
    </row>
    <row r="968" spans="6:8" x14ac:dyDescent="0.3">
      <c r="F968" t="str">
        <f>IF(B968="","",VLOOKUP(B968, 'Anagrafica Prodotti'!A:F, 1))</f>
        <v/>
      </c>
      <c r="G968" s="3" t="str">
        <f>IF(C968="Carico",VLOOKUP(B968, 'Anagrafica Prodotti'!A:F, 4),"")</f>
        <v/>
      </c>
      <c r="H968" s="3" t="str">
        <f t="shared" si="15"/>
        <v/>
      </c>
    </row>
    <row r="969" spans="6:8" x14ac:dyDescent="0.3">
      <c r="F969" t="str">
        <f>IF(B969="","",VLOOKUP(B969, 'Anagrafica Prodotti'!A:F, 1))</f>
        <v/>
      </c>
      <c r="G969" s="3" t="str">
        <f>IF(C969="Carico",VLOOKUP(B969, 'Anagrafica Prodotti'!A:F, 4),"")</f>
        <v/>
      </c>
      <c r="H969" s="3" t="str">
        <f t="shared" si="15"/>
        <v/>
      </c>
    </row>
    <row r="970" spans="6:8" x14ac:dyDescent="0.3">
      <c r="F970" t="str">
        <f>IF(B970="","",VLOOKUP(B970, 'Anagrafica Prodotti'!A:F, 1))</f>
        <v/>
      </c>
      <c r="G970" s="3" t="str">
        <f>IF(C970="Carico",VLOOKUP(B970, 'Anagrafica Prodotti'!A:F, 4),"")</f>
        <v/>
      </c>
      <c r="H970" s="3" t="str">
        <f t="shared" si="15"/>
        <v/>
      </c>
    </row>
    <row r="971" spans="6:8" x14ac:dyDescent="0.3">
      <c r="F971" t="str">
        <f>IF(B971="","",VLOOKUP(B971, 'Anagrafica Prodotti'!A:F, 1))</f>
        <v/>
      </c>
      <c r="G971" s="3" t="str">
        <f>IF(C971="Carico",VLOOKUP(B971, 'Anagrafica Prodotti'!A:F, 4),"")</f>
        <v/>
      </c>
      <c r="H971" s="3" t="str">
        <f t="shared" si="15"/>
        <v/>
      </c>
    </row>
    <row r="972" spans="6:8" x14ac:dyDescent="0.3">
      <c r="F972" t="str">
        <f>IF(B972="","",VLOOKUP(B972, 'Anagrafica Prodotti'!A:F, 1))</f>
        <v/>
      </c>
      <c r="G972" s="3" t="str">
        <f>IF(C972="Carico",VLOOKUP(B972, 'Anagrafica Prodotti'!A:F, 4),"")</f>
        <v/>
      </c>
      <c r="H972" s="3" t="str">
        <f t="shared" si="15"/>
        <v/>
      </c>
    </row>
    <row r="973" spans="6:8" x14ac:dyDescent="0.3">
      <c r="F973" t="str">
        <f>IF(B973="","",VLOOKUP(B973, 'Anagrafica Prodotti'!A:F, 1))</f>
        <v/>
      </c>
      <c r="G973" s="3" t="str">
        <f>IF(C973="Carico",VLOOKUP(B973, 'Anagrafica Prodotti'!A:F, 4),"")</f>
        <v/>
      </c>
      <c r="H973" s="3" t="str">
        <f t="shared" si="15"/>
        <v/>
      </c>
    </row>
    <row r="974" spans="6:8" x14ac:dyDescent="0.3">
      <c r="F974" t="str">
        <f>IF(B974="","",VLOOKUP(B974, 'Anagrafica Prodotti'!A:F, 1))</f>
        <v/>
      </c>
      <c r="G974" s="3" t="str">
        <f>IF(C974="Carico",VLOOKUP(B974, 'Anagrafica Prodotti'!A:F, 4),"")</f>
        <v/>
      </c>
      <c r="H974" s="3" t="str">
        <f t="shared" si="15"/>
        <v/>
      </c>
    </row>
    <row r="975" spans="6:8" x14ac:dyDescent="0.3">
      <c r="F975" t="str">
        <f>IF(B975="","",VLOOKUP(B975, 'Anagrafica Prodotti'!A:F, 1))</f>
        <v/>
      </c>
      <c r="G975" s="3" t="str">
        <f>IF(C975="Carico",VLOOKUP(B975, 'Anagrafica Prodotti'!A:F, 4),"")</f>
        <v/>
      </c>
      <c r="H975" s="3" t="str">
        <f t="shared" si="15"/>
        <v/>
      </c>
    </row>
    <row r="976" spans="6:8" x14ac:dyDescent="0.3">
      <c r="F976" t="str">
        <f>IF(B976="","",VLOOKUP(B976, 'Anagrafica Prodotti'!A:F, 1))</f>
        <v/>
      </c>
      <c r="G976" s="3" t="str">
        <f>IF(C976="Carico",VLOOKUP(B976, 'Anagrafica Prodotti'!A:F, 4),"")</f>
        <v/>
      </c>
      <c r="H976" s="3" t="str">
        <f t="shared" si="15"/>
        <v/>
      </c>
    </row>
    <row r="977" spans="6:8" x14ac:dyDescent="0.3">
      <c r="F977" t="str">
        <f>IF(B977="","",VLOOKUP(B977, 'Anagrafica Prodotti'!A:F, 1))</f>
        <v/>
      </c>
      <c r="G977" s="3" t="str">
        <f>IF(C977="Carico",VLOOKUP(B977, 'Anagrafica Prodotti'!A:F, 4),"")</f>
        <v/>
      </c>
      <c r="H977" s="3" t="str">
        <f t="shared" si="15"/>
        <v/>
      </c>
    </row>
    <row r="978" spans="6:8" x14ac:dyDescent="0.3">
      <c r="F978" t="str">
        <f>IF(B978="","",VLOOKUP(B978, 'Anagrafica Prodotti'!A:F, 1))</f>
        <v/>
      </c>
      <c r="G978" s="3" t="str">
        <f>IF(C978="Carico",VLOOKUP(B978, 'Anagrafica Prodotti'!A:F, 4),"")</f>
        <v/>
      </c>
      <c r="H978" s="3" t="str">
        <f t="shared" si="15"/>
        <v/>
      </c>
    </row>
    <row r="979" spans="6:8" x14ac:dyDescent="0.3">
      <c r="F979" t="str">
        <f>IF(B979="","",VLOOKUP(B979, 'Anagrafica Prodotti'!A:F, 1))</f>
        <v/>
      </c>
      <c r="G979" s="3" t="str">
        <f>IF(C979="Carico",VLOOKUP(B979, 'Anagrafica Prodotti'!A:F, 4),"")</f>
        <v/>
      </c>
      <c r="H979" s="3" t="str">
        <f t="shared" si="15"/>
        <v/>
      </c>
    </row>
    <row r="980" spans="6:8" x14ac:dyDescent="0.3">
      <c r="F980" t="str">
        <f>IF(B980="","",VLOOKUP(B980, 'Anagrafica Prodotti'!A:F, 1))</f>
        <v/>
      </c>
      <c r="G980" s="3" t="str">
        <f>IF(C980="Carico",VLOOKUP(B980, 'Anagrafica Prodotti'!A:F, 4),"")</f>
        <v/>
      </c>
      <c r="H980" s="3" t="str">
        <f t="shared" si="15"/>
        <v/>
      </c>
    </row>
    <row r="981" spans="6:8" x14ac:dyDescent="0.3">
      <c r="F981" t="str">
        <f>IF(B981="","",VLOOKUP(B981, 'Anagrafica Prodotti'!A:F, 1))</f>
        <v/>
      </c>
      <c r="G981" s="3" t="str">
        <f>IF(C981="Carico",VLOOKUP(B981, 'Anagrafica Prodotti'!A:F, 4),"")</f>
        <v/>
      </c>
      <c r="H981" s="3" t="str">
        <f t="shared" si="15"/>
        <v/>
      </c>
    </row>
    <row r="982" spans="6:8" x14ac:dyDescent="0.3">
      <c r="F982" t="str">
        <f>IF(B982="","",VLOOKUP(B982, 'Anagrafica Prodotti'!A:F, 1))</f>
        <v/>
      </c>
      <c r="G982" s="3" t="str">
        <f>IF(C982="Carico",VLOOKUP(B982, 'Anagrafica Prodotti'!A:F, 4),"")</f>
        <v/>
      </c>
      <c r="H982" s="3" t="str">
        <f t="shared" si="15"/>
        <v/>
      </c>
    </row>
    <row r="983" spans="6:8" x14ac:dyDescent="0.3">
      <c r="F983" t="str">
        <f>IF(B983="","",VLOOKUP(B983, 'Anagrafica Prodotti'!A:F, 1))</f>
        <v/>
      </c>
      <c r="G983" s="3" t="str">
        <f>IF(C983="Carico",VLOOKUP(B983, 'Anagrafica Prodotti'!A:F, 4),"")</f>
        <v/>
      </c>
      <c r="H983" s="3" t="str">
        <f t="shared" si="15"/>
        <v/>
      </c>
    </row>
    <row r="984" spans="6:8" x14ac:dyDescent="0.3">
      <c r="F984" t="str">
        <f>IF(B984="","",VLOOKUP(B984, 'Anagrafica Prodotti'!A:F, 1))</f>
        <v/>
      </c>
      <c r="G984" s="3" t="str">
        <f>IF(C984="Carico",VLOOKUP(B984, 'Anagrafica Prodotti'!A:F, 4),"")</f>
        <v/>
      </c>
      <c r="H984" s="3" t="str">
        <f t="shared" si="15"/>
        <v/>
      </c>
    </row>
    <row r="985" spans="6:8" x14ac:dyDescent="0.3">
      <c r="F985" t="str">
        <f>IF(B985="","",VLOOKUP(B985, 'Anagrafica Prodotti'!A:F, 1))</f>
        <v/>
      </c>
      <c r="G985" s="3" t="str">
        <f>IF(C985="Carico",VLOOKUP(B985, 'Anagrafica Prodotti'!A:F, 4),"")</f>
        <v/>
      </c>
      <c r="H985" s="3" t="str">
        <f t="shared" si="15"/>
        <v/>
      </c>
    </row>
    <row r="986" spans="6:8" x14ac:dyDescent="0.3">
      <c r="F986" t="str">
        <f>IF(B986="","",VLOOKUP(B986, 'Anagrafica Prodotti'!A:F, 1))</f>
        <v/>
      </c>
      <c r="G986" s="3" t="str">
        <f>IF(C986="Carico",VLOOKUP(B986, 'Anagrafica Prodotti'!A:F, 4),"")</f>
        <v/>
      </c>
      <c r="H986" s="3" t="str">
        <f t="shared" si="15"/>
        <v/>
      </c>
    </row>
    <row r="987" spans="6:8" x14ac:dyDescent="0.3">
      <c r="F987" t="str">
        <f>IF(B987="","",VLOOKUP(B987, 'Anagrafica Prodotti'!A:F, 1))</f>
        <v/>
      </c>
      <c r="G987" s="3" t="str">
        <f>IF(C987="Carico",VLOOKUP(B987, 'Anagrafica Prodotti'!A:F, 4),"")</f>
        <v/>
      </c>
      <c r="H987" s="3" t="str">
        <f t="shared" si="15"/>
        <v/>
      </c>
    </row>
    <row r="988" spans="6:8" x14ac:dyDescent="0.3">
      <c r="F988" t="str">
        <f>IF(B988="","",VLOOKUP(B988, 'Anagrafica Prodotti'!A:F, 1))</f>
        <v/>
      </c>
      <c r="G988" s="3" t="str">
        <f>IF(C988="Carico",VLOOKUP(B988, 'Anagrafica Prodotti'!A:F, 4),"")</f>
        <v/>
      </c>
      <c r="H988" s="3" t="str">
        <f t="shared" si="15"/>
        <v/>
      </c>
    </row>
    <row r="989" spans="6:8" x14ac:dyDescent="0.3">
      <c r="F989" t="str">
        <f>IF(B989="","",VLOOKUP(B989, 'Anagrafica Prodotti'!A:F, 1))</f>
        <v/>
      </c>
      <c r="G989" s="3" t="str">
        <f>IF(C989="Carico",VLOOKUP(B989, 'Anagrafica Prodotti'!A:F, 4),"")</f>
        <v/>
      </c>
      <c r="H989" s="3" t="str">
        <f t="shared" si="15"/>
        <v/>
      </c>
    </row>
    <row r="990" spans="6:8" x14ac:dyDescent="0.3">
      <c r="F990" t="str">
        <f>IF(B990="","",VLOOKUP(B990, 'Anagrafica Prodotti'!A:F, 1))</f>
        <v/>
      </c>
      <c r="G990" s="3" t="str">
        <f>IF(C990="Carico",VLOOKUP(B990, 'Anagrafica Prodotti'!A:F, 4),"")</f>
        <v/>
      </c>
      <c r="H990" s="3" t="str">
        <f t="shared" si="15"/>
        <v/>
      </c>
    </row>
    <row r="991" spans="6:8" x14ac:dyDescent="0.3">
      <c r="F991" t="str">
        <f>IF(B991="","",VLOOKUP(B991, 'Anagrafica Prodotti'!A:F, 1))</f>
        <v/>
      </c>
      <c r="G991" s="3" t="str">
        <f>IF(C991="Carico",VLOOKUP(B991, 'Anagrafica Prodotti'!A:F, 4),"")</f>
        <v/>
      </c>
      <c r="H991" s="3" t="str">
        <f t="shared" si="15"/>
        <v/>
      </c>
    </row>
    <row r="992" spans="6:8" x14ac:dyDescent="0.3">
      <c r="F992" t="str">
        <f>IF(B992="","",VLOOKUP(B992, 'Anagrafica Prodotti'!A:F, 1))</f>
        <v/>
      </c>
      <c r="G992" s="3" t="str">
        <f>IF(C992="Carico",VLOOKUP(B992, 'Anagrafica Prodotti'!A:F, 4),"")</f>
        <v/>
      </c>
      <c r="H992" s="3" t="str">
        <f t="shared" si="15"/>
        <v/>
      </c>
    </row>
    <row r="993" spans="6:8" x14ac:dyDescent="0.3">
      <c r="F993" t="str">
        <f>IF(B993="","",VLOOKUP(B993, 'Anagrafica Prodotti'!A:F, 1))</f>
        <v/>
      </c>
      <c r="G993" s="3" t="str">
        <f>IF(C993="Carico",VLOOKUP(B993, 'Anagrafica Prodotti'!A:F, 4),"")</f>
        <v/>
      </c>
      <c r="H993" s="3" t="str">
        <f t="shared" si="15"/>
        <v/>
      </c>
    </row>
    <row r="994" spans="6:8" x14ac:dyDescent="0.3">
      <c r="F994" t="str">
        <f>IF(B994="","",VLOOKUP(B994, 'Anagrafica Prodotti'!A:F, 1))</f>
        <v/>
      </c>
      <c r="G994" s="3" t="str">
        <f>IF(C994="Carico",VLOOKUP(B994, 'Anagrafica Prodotti'!A:F, 4),"")</f>
        <v/>
      </c>
      <c r="H994" s="3" t="str">
        <f t="shared" si="15"/>
        <v/>
      </c>
    </row>
    <row r="995" spans="6:8" x14ac:dyDescent="0.3">
      <c r="F995" t="str">
        <f>IF(B995="","",VLOOKUP(B995, 'Anagrafica Prodotti'!A:F, 1))</f>
        <v/>
      </c>
      <c r="G995" s="3" t="str">
        <f>IF(C995="Carico",VLOOKUP(B995, 'Anagrafica Prodotti'!A:F, 4),"")</f>
        <v/>
      </c>
      <c r="H995" s="3" t="str">
        <f t="shared" si="15"/>
        <v/>
      </c>
    </row>
    <row r="996" spans="6:8" x14ac:dyDescent="0.3">
      <c r="F996" t="str">
        <f>IF(B996="","",VLOOKUP(B996, 'Anagrafica Prodotti'!A:F, 1))</f>
        <v/>
      </c>
      <c r="G996" s="3" t="str">
        <f>IF(C996="Carico",VLOOKUP(B996, 'Anagrafica Prodotti'!A:F, 4),"")</f>
        <v/>
      </c>
      <c r="H996" s="3" t="str">
        <f t="shared" si="15"/>
        <v/>
      </c>
    </row>
    <row r="997" spans="6:8" x14ac:dyDescent="0.3">
      <c r="F997" t="str">
        <f>IF(B997="","",VLOOKUP(B997, 'Anagrafica Prodotti'!A:F, 1))</f>
        <v/>
      </c>
      <c r="G997" s="3" t="str">
        <f>IF(C997="Carico",VLOOKUP(B997, 'Anagrafica Prodotti'!A:F, 4),"")</f>
        <v/>
      </c>
      <c r="H997" s="3" t="str">
        <f t="shared" si="15"/>
        <v/>
      </c>
    </row>
    <row r="998" spans="6:8" x14ac:dyDescent="0.3">
      <c r="F998" t="str">
        <f>IF(B998="","",VLOOKUP(B998, 'Anagrafica Prodotti'!A:F, 1))</f>
        <v/>
      </c>
      <c r="G998" s="3" t="str">
        <f>IF(C998="Carico",VLOOKUP(B998, 'Anagrafica Prodotti'!A:F, 4),"")</f>
        <v/>
      </c>
      <c r="H998" s="3" t="str">
        <f t="shared" si="15"/>
        <v/>
      </c>
    </row>
    <row r="999" spans="6:8" x14ac:dyDescent="0.3">
      <c r="F999" t="str">
        <f>IF(B999="","",VLOOKUP(B999, 'Anagrafica Prodotti'!A:F, 1))</f>
        <v/>
      </c>
      <c r="G999" s="3" t="str">
        <f>IF(C999="Carico",VLOOKUP(B999, 'Anagrafica Prodotti'!A:F, 4),"")</f>
        <v/>
      </c>
      <c r="H999" s="3" t="str">
        <f t="shared" si="15"/>
        <v/>
      </c>
    </row>
    <row r="1000" spans="6:8" x14ac:dyDescent="0.3">
      <c r="F1000" t="str">
        <f>IF(B1000="","",VLOOKUP(B1000, 'Anagrafica Prodotti'!A:F, 1))</f>
        <v/>
      </c>
      <c r="G1000" s="3" t="str">
        <f>IF(C1000="Carico",VLOOKUP(B1000, 'Anagrafica Prodotti'!A:F, 4),"")</f>
        <v/>
      </c>
      <c r="H1000" s="3" t="str">
        <f t="shared" si="15"/>
        <v/>
      </c>
    </row>
  </sheetData>
  <phoneticPr fontId="2" type="noConversion"/>
  <dataValidations count="1">
    <dataValidation type="list" allowBlank="1" showInputMessage="1" showErrorMessage="1" sqref="C1:C1048576" xr:uid="{5C7D778D-128F-4E3F-A671-B1DC88940101}">
      <formula1>"Carico, Scarico, Rettifica"</formula1>
    </dataValidation>
  </dataValidations>
  <pageMargins left="0.7" right="0.7" top="0.75" bottom="0.75" header="0.3" footer="0.3"/>
  <pageSetup paperSize="9" scale="63" fitToHeight="0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0FDB78F-6004-4FFA-A573-423096C6A43C}">
          <x14:formula1>
            <xm:f>'Anagrafica Prodotti'!$F$2:$F$1000</xm:f>
          </x14:formula1>
          <xm:sqref>B1:B1048576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48702-DE4D-42A7-9CE0-C29B1AE438D2}">
  <sheetPr>
    <pageSetUpPr fitToPage="1"/>
  </sheetPr>
  <dimension ref="A1:N999"/>
  <sheetViews>
    <sheetView showGridLines="0" zoomScaleNormal="100" workbookViewId="0">
      <selection activeCell="B3" sqref="B3"/>
    </sheetView>
  </sheetViews>
  <sheetFormatPr defaultRowHeight="14.4" x14ac:dyDescent="0.3"/>
  <cols>
    <col min="1" max="1" width="12.77734375" bestFit="1" customWidth="1"/>
    <col min="2" max="2" width="22.109375" bestFit="1" customWidth="1"/>
    <col min="3" max="3" width="13.21875" bestFit="1" customWidth="1"/>
    <col min="4" max="4" width="14" bestFit="1" customWidth="1"/>
    <col min="5" max="5" width="14" customWidth="1"/>
    <col min="6" max="6" width="17.109375" bestFit="1" customWidth="1"/>
    <col min="7" max="7" width="14.77734375" bestFit="1" customWidth="1"/>
    <col min="8" max="8" width="14.77734375" customWidth="1"/>
    <col min="9" max="9" width="23.5546875" bestFit="1" customWidth="1"/>
    <col min="10" max="10" width="18.21875" bestFit="1" customWidth="1"/>
    <col min="11" max="11" width="26.44140625" bestFit="1" customWidth="1"/>
    <col min="13" max="13" width="22" bestFit="1" customWidth="1"/>
  </cols>
  <sheetData>
    <row r="1" spans="1:14" x14ac:dyDescent="0.3">
      <c r="A1" t="s">
        <v>0</v>
      </c>
      <c r="B1" t="s">
        <v>1</v>
      </c>
      <c r="C1" t="s">
        <v>11</v>
      </c>
      <c r="D1" t="s">
        <v>12</v>
      </c>
      <c r="E1" t="s">
        <v>20</v>
      </c>
      <c r="F1" t="s">
        <v>13</v>
      </c>
      <c r="G1" t="s">
        <v>14</v>
      </c>
      <c r="H1" t="s">
        <v>30</v>
      </c>
      <c r="I1" t="s">
        <v>33</v>
      </c>
      <c r="J1" t="s">
        <v>21</v>
      </c>
      <c r="K1" t="s">
        <v>22</v>
      </c>
      <c r="M1" s="2" t="s">
        <v>23</v>
      </c>
      <c r="N1" s="3">
        <f>SUM(J:J)</f>
        <v>305</v>
      </c>
    </row>
    <row r="2" spans="1:14" x14ac:dyDescent="0.3">
      <c r="A2" t="str">
        <f>IF('Anagrafica Prodotti'!A3="","",'Anagrafica Prodotti'!A3)</f>
        <v>ART-001</v>
      </c>
      <c r="B2" t="str">
        <f>IF(A2="","",VLOOKUP(A2, 'Anagrafica Prodotti'!A:B, 2))</f>
        <v>Maglietta Cotone Nera M</v>
      </c>
      <c r="C2">
        <f>IF(A2="","",SUMIFS(Movimenti!D:D, Movimenti!F:F, A2, Movimenti!C:C, "Carico"))</f>
        <v>20</v>
      </c>
      <c r="D2">
        <f>IF(A2="","",SUMIFS(Movimenti!D:D, Movimenti!F:F, A2, Movimenti!C:C, "Scarico"))</f>
        <v>5</v>
      </c>
      <c r="E2">
        <f>IF(A2="","",SUMIFS(Movimenti!D:D, Movimenti!F:F, A2, Movimenti!C:C, "Rettifica"))</f>
        <v>-2</v>
      </c>
      <c r="F2">
        <f t="shared" ref="F2:F64" si="0">IF(A2="","",C2-D2+E2)</f>
        <v>13</v>
      </c>
      <c r="G2" t="str">
        <f>IF(A2="","",IF(F2&lt;=VLOOKUP(A2, 'Anagrafica Prodotti'!A:C, 3), "⚠️ RIORDINARE", "OK"))</f>
        <v>OK</v>
      </c>
      <c r="H2" t="str">
        <f>IF(A2="","",VLOOKUP(A2, 'Anagrafica Prodotti'!A:G, 7))</f>
        <v>ModaTex S.r.l.</v>
      </c>
      <c r="I2" s="3">
        <f>IFERROR(SUMIFS(Movimenti!H:H, Movimenti!F:F, A2, Movimenti!C:C, "Carico") / C2,"")</f>
        <v>5</v>
      </c>
      <c r="J2" s="3">
        <f t="shared" ref="J2:J64" si="1">IF(OR(A2="",I2=""),"",I2*F2)</f>
        <v>65</v>
      </c>
      <c r="K2" s="3">
        <f>IF(A2="","",VLOOKUP(A2, 'Anagrafica Prodotti'!A:E, 5)*F2)</f>
        <v>195</v>
      </c>
      <c r="M2" s="2" t="s">
        <v>25</v>
      </c>
      <c r="N2" s="3">
        <f>SUM(K:K)</f>
        <v>915</v>
      </c>
    </row>
    <row r="3" spans="1:14" x14ac:dyDescent="0.3">
      <c r="A3" t="str">
        <f>IF('Anagrafica Prodotti'!A4="","",'Anagrafica Prodotti'!A4)</f>
        <v>ART-002</v>
      </c>
      <c r="B3" t="str">
        <f>IF(A3="","",VLOOKUP(A3, 'Anagrafica Prodotti'!A:B, 2))</f>
        <v>Jeans Slim Fit 32</v>
      </c>
      <c r="C3">
        <f>IF(A3="","",SUMIFS(Movimenti!D:D, Movimenti!F:F, A3, Movimenti!C:C, "Carico"))</f>
        <v>12</v>
      </c>
      <c r="D3">
        <f>IF(A3="","",SUMIFS(Movimenti!D:D, Movimenti!F:F, A3, Movimenti!C:C, "Scarico"))</f>
        <v>0</v>
      </c>
      <c r="E3">
        <f>IF(A3="","",SUMIFS(Movimenti!D:D, Movimenti!F:F, A3, Movimenti!C:C, "Rettifica"))</f>
        <v>0</v>
      </c>
      <c r="F3">
        <f t="shared" si="0"/>
        <v>12</v>
      </c>
      <c r="G3" t="str">
        <f>IF(A3="","",IF(F3&lt;=VLOOKUP(A3, 'Anagrafica Prodotti'!A:C, 3), "⚠️ RIORDINARE", "OK"))</f>
        <v>⚠️ RIORDINARE</v>
      </c>
      <c r="H3" t="str">
        <f>IF(A3="","",VLOOKUP(A3, 'Anagrafica Prodotti'!A:G, 7))</f>
        <v>ModaTex S.r.l.</v>
      </c>
      <c r="I3" s="3">
        <f>IFERROR(SUMIFS(Movimenti!H:H, Movimenti!F:F, A3, Movimenti!C:C, "Carico") / C3,"")</f>
        <v>20</v>
      </c>
      <c r="J3" s="3">
        <f t="shared" si="1"/>
        <v>240</v>
      </c>
      <c r="K3" s="3">
        <f>IF(A3="","",VLOOKUP(A3, 'Anagrafica Prodotti'!A:E, 5)*F3)</f>
        <v>720</v>
      </c>
    </row>
    <row r="4" spans="1:14" x14ac:dyDescent="0.3">
      <c r="A4" t="str">
        <f>IF('Anagrafica Prodotti'!A5="","",'Anagrafica Prodotti'!A5)</f>
        <v/>
      </c>
      <c r="B4" t="str">
        <f>IF(A4="","",VLOOKUP(A4, 'Anagrafica Prodotti'!A:B, 2))</f>
        <v/>
      </c>
      <c r="C4" t="str">
        <f>IF(A4="","",SUMIFS(Movimenti!D:D, Movimenti!F:F, A4, Movimenti!C:C, "Carico"))</f>
        <v/>
      </c>
      <c r="D4" t="str">
        <f>IF(A4="","",SUMIFS(Movimenti!D:D, Movimenti!F:F, A4, Movimenti!C:C, "Scarico"))</f>
        <v/>
      </c>
      <c r="E4" t="str">
        <f>IF(A4="","",SUMIFS(Movimenti!D:D, Movimenti!F:F, A4, Movimenti!C:C, "Rettifica"))</f>
        <v/>
      </c>
      <c r="F4" t="str">
        <f t="shared" si="0"/>
        <v/>
      </c>
      <c r="G4" t="str">
        <f>IF(A4="","",IF(F4&lt;=VLOOKUP(A4, 'Anagrafica Prodotti'!A:C, 3), "⚠️ RIORDINARE", "OK"))</f>
        <v/>
      </c>
      <c r="H4" t="str">
        <f>IF(A4="","",VLOOKUP(A4, 'Anagrafica Prodotti'!A:G, 7))</f>
        <v/>
      </c>
      <c r="I4" s="3" t="str">
        <f>IFERROR(SUMIFS(Movimenti!H:H, Movimenti!F:F, A4, Movimenti!C:C, "Carico") / C4,"")</f>
        <v/>
      </c>
      <c r="J4" s="3" t="str">
        <f t="shared" si="1"/>
        <v/>
      </c>
      <c r="K4" s="3" t="str">
        <f>IF(A4="","",VLOOKUP(A4, 'Anagrafica Prodotti'!A:E, 5)*F4)</f>
        <v/>
      </c>
      <c r="M4" t="s">
        <v>64</v>
      </c>
    </row>
    <row r="5" spans="1:14" x14ac:dyDescent="0.3">
      <c r="A5" t="str">
        <f>IF('Anagrafica Prodotti'!A6="","",'Anagrafica Prodotti'!A6)</f>
        <v/>
      </c>
      <c r="B5" t="str">
        <f>IF(A5="","",VLOOKUP(A5, 'Anagrafica Prodotti'!A:B, 2))</f>
        <v/>
      </c>
      <c r="C5" t="str">
        <f>IF(A5="","",SUMIFS(Movimenti!D:D, Movimenti!F:F, A5, Movimenti!C:C, "Carico"))</f>
        <v/>
      </c>
      <c r="D5" t="str">
        <f>IF(A5="","",SUMIFS(Movimenti!D:D, Movimenti!F:F, A5, Movimenti!C:C, "Scarico"))</f>
        <v/>
      </c>
      <c r="E5" t="str">
        <f>IF(A5="","",SUMIFS(Movimenti!D:D, Movimenti!F:F, A5, Movimenti!C:C, "Rettifica"))</f>
        <v/>
      </c>
      <c r="F5" t="str">
        <f t="shared" si="0"/>
        <v/>
      </c>
      <c r="G5" t="str">
        <f>IF(A5="","",IF(F5&lt;=VLOOKUP(A5, 'Anagrafica Prodotti'!A:C, 3), "⚠️ RIORDINARE", "OK"))</f>
        <v/>
      </c>
      <c r="H5" t="str">
        <f>IF(A5="","",VLOOKUP(A5, 'Anagrafica Prodotti'!A:G, 7))</f>
        <v/>
      </c>
      <c r="I5" s="3" t="str">
        <f>IFERROR(SUMIFS(Movimenti!H:H, Movimenti!F:F, A5, Movimenti!C:C, "Carico") / C5,"")</f>
        <v/>
      </c>
      <c r="J5" s="3" t="str">
        <f t="shared" si="1"/>
        <v/>
      </c>
      <c r="K5" s="3" t="str">
        <f>IF(A5="","",VLOOKUP(A5, 'Anagrafica Prodotti'!A:E, 5)*F5)</f>
        <v/>
      </c>
      <c r="M5" t="s">
        <v>56</v>
      </c>
    </row>
    <row r="6" spans="1:14" x14ac:dyDescent="0.3">
      <c r="A6" t="str">
        <f>IF('Anagrafica Prodotti'!A7="","",'Anagrafica Prodotti'!A7)</f>
        <v/>
      </c>
      <c r="B6" t="str">
        <f>IF(A6="","",VLOOKUP(A6, 'Anagrafica Prodotti'!A:B, 2))</f>
        <v/>
      </c>
      <c r="C6" t="str">
        <f>IF(A6="","",SUMIFS(Movimenti!D:D, Movimenti!F:F, A6, Movimenti!C:C, "Carico"))</f>
        <v/>
      </c>
      <c r="D6" t="str">
        <f>IF(A6="","",SUMIFS(Movimenti!D:D, Movimenti!F:F, A6, Movimenti!C:C, "Scarico"))</f>
        <v/>
      </c>
      <c r="E6" t="str">
        <f>IF(A6="","",SUMIFS(Movimenti!D:D, Movimenti!F:F, A6, Movimenti!C:C, "Rettifica"))</f>
        <v/>
      </c>
      <c r="F6" t="str">
        <f t="shared" si="0"/>
        <v/>
      </c>
      <c r="G6" t="str">
        <f>IF(A6="","",IF(F6&lt;=VLOOKUP(A6, 'Anagrafica Prodotti'!A:C, 3), "⚠️ RIORDINARE", "OK"))</f>
        <v/>
      </c>
      <c r="H6" t="str">
        <f>IF(A6="","",VLOOKUP(A6, 'Anagrafica Prodotti'!A:G, 7))</f>
        <v/>
      </c>
      <c r="I6" s="3" t="str">
        <f>IFERROR(SUMIFS(Movimenti!H:H, Movimenti!F:F, A6, Movimenti!C:C, "Carico") / C6,"")</f>
        <v/>
      </c>
      <c r="J6" s="3" t="str">
        <f t="shared" si="1"/>
        <v/>
      </c>
      <c r="K6" s="3" t="str">
        <f>IF(A6="","",VLOOKUP(A6, 'Anagrafica Prodotti'!A:E, 5)*F6)</f>
        <v/>
      </c>
      <c r="M6" t="s">
        <v>65</v>
      </c>
    </row>
    <row r="7" spans="1:14" x14ac:dyDescent="0.3">
      <c r="A7" t="str">
        <f>IF('Anagrafica Prodotti'!A8="","",'Anagrafica Prodotti'!A8)</f>
        <v/>
      </c>
      <c r="B7" t="str">
        <f>IF(A7="","",VLOOKUP(A7, 'Anagrafica Prodotti'!A:B, 2))</f>
        <v/>
      </c>
      <c r="C7" t="str">
        <f>IF(A7="","",SUMIFS(Movimenti!D:D, Movimenti!F:F, A7, Movimenti!C:C, "Carico"))</f>
        <v/>
      </c>
      <c r="D7" t="str">
        <f>IF(A7="","",SUMIFS(Movimenti!D:D, Movimenti!F:F, A7, Movimenti!C:C, "Scarico"))</f>
        <v/>
      </c>
      <c r="E7" t="str">
        <f>IF(A7="","",SUMIFS(Movimenti!D:D, Movimenti!F:F, A7, Movimenti!C:C, "Rettifica"))</f>
        <v/>
      </c>
      <c r="F7" t="str">
        <f t="shared" si="0"/>
        <v/>
      </c>
      <c r="G7" t="str">
        <f>IF(A7="","",IF(F7&lt;=VLOOKUP(A7, 'Anagrafica Prodotti'!A:C, 3), "⚠️ RIORDINARE", "OK"))</f>
        <v/>
      </c>
      <c r="H7" t="str">
        <f>IF(A7="","",VLOOKUP(A7, 'Anagrafica Prodotti'!A:G, 7))</f>
        <v/>
      </c>
      <c r="I7" s="3" t="str">
        <f>IFERROR(SUMIFS(Movimenti!H:H, Movimenti!F:F, A7, Movimenti!C:C, "Carico") / C7,"")</f>
        <v/>
      </c>
      <c r="J7" s="3" t="str">
        <f t="shared" si="1"/>
        <v/>
      </c>
      <c r="K7" s="3" t="str">
        <f>IF(A7="","",VLOOKUP(A7, 'Anagrafica Prodotti'!A:E, 5)*F7)</f>
        <v/>
      </c>
      <c r="M7" t="s">
        <v>57</v>
      </c>
    </row>
    <row r="8" spans="1:14" x14ac:dyDescent="0.3">
      <c r="A8" t="str">
        <f>IF('Anagrafica Prodotti'!A9="","",'Anagrafica Prodotti'!A9)</f>
        <v/>
      </c>
      <c r="B8" t="str">
        <f>IF(A8="","",VLOOKUP(A8, 'Anagrafica Prodotti'!A:B, 2))</f>
        <v/>
      </c>
      <c r="C8" t="str">
        <f>IF(A8="","",SUMIFS(Movimenti!D:D, Movimenti!F:F, A8, Movimenti!C:C, "Carico"))</f>
        <v/>
      </c>
      <c r="D8" t="str">
        <f>IF(A8="","",SUMIFS(Movimenti!D:D, Movimenti!F:F, A8, Movimenti!C:C, "Scarico"))</f>
        <v/>
      </c>
      <c r="E8" t="str">
        <f>IF(A8="","",SUMIFS(Movimenti!D:D, Movimenti!F:F, A8, Movimenti!C:C, "Rettifica"))</f>
        <v/>
      </c>
      <c r="F8" t="str">
        <f t="shared" si="0"/>
        <v/>
      </c>
      <c r="G8" t="str">
        <f>IF(A8="","",IF(F8&lt;=VLOOKUP(A8, 'Anagrafica Prodotti'!A:C, 3), "⚠️ RIORDINARE", "OK"))</f>
        <v/>
      </c>
      <c r="H8" t="str">
        <f>IF(A8="","",VLOOKUP(A8, 'Anagrafica Prodotti'!A:G, 7))</f>
        <v/>
      </c>
      <c r="I8" s="3" t="str">
        <f>IFERROR(SUMIFS(Movimenti!H:H, Movimenti!F:F, A8, Movimenti!C:C, "Carico") / C8,"")</f>
        <v/>
      </c>
      <c r="J8" s="3" t="str">
        <f t="shared" si="1"/>
        <v/>
      </c>
      <c r="K8" s="3" t="str">
        <f>IF(A8="","",VLOOKUP(A8, 'Anagrafica Prodotti'!A:E, 5)*F8)</f>
        <v/>
      </c>
      <c r="M8" t="s">
        <v>58</v>
      </c>
    </row>
    <row r="9" spans="1:14" x14ac:dyDescent="0.3">
      <c r="A9" t="str">
        <f>IF('Anagrafica Prodotti'!A10="","",'Anagrafica Prodotti'!A10)</f>
        <v/>
      </c>
      <c r="B9" t="str">
        <f>IF(A9="","",VLOOKUP(A9, 'Anagrafica Prodotti'!A:B, 2))</f>
        <v/>
      </c>
      <c r="C9" t="str">
        <f>IF(A9="","",SUMIFS(Movimenti!D:D, Movimenti!F:F, A9, Movimenti!C:C, "Carico"))</f>
        <v/>
      </c>
      <c r="D9" t="str">
        <f>IF(A9="","",SUMIFS(Movimenti!D:D, Movimenti!F:F, A9, Movimenti!C:C, "Scarico"))</f>
        <v/>
      </c>
      <c r="E9" t="str">
        <f>IF(A9="","",SUMIFS(Movimenti!D:D, Movimenti!F:F, A9, Movimenti!C:C, "Rettifica"))</f>
        <v/>
      </c>
      <c r="F9" t="str">
        <f t="shared" si="0"/>
        <v/>
      </c>
      <c r="G9" t="str">
        <f>IF(A9="","",IF(F9&lt;=VLOOKUP(A9, 'Anagrafica Prodotti'!A:C, 3), "⚠️ RIORDINARE", "OK"))</f>
        <v/>
      </c>
      <c r="H9" t="str">
        <f>IF(A9="","",VLOOKUP(A9, 'Anagrafica Prodotti'!A:G, 7))</f>
        <v/>
      </c>
      <c r="I9" s="3" t="str">
        <f>IFERROR(SUMIFS(Movimenti!H:H, Movimenti!F:F, A9, Movimenti!C:C, "Carico") / C9,"")</f>
        <v/>
      </c>
      <c r="J9" s="3" t="str">
        <f t="shared" si="1"/>
        <v/>
      </c>
      <c r="K9" s="3" t="str">
        <f>IF(A9="","",VLOOKUP(A9, 'Anagrafica Prodotti'!A:E, 5)*F9)</f>
        <v/>
      </c>
      <c r="M9" t="s">
        <v>59</v>
      </c>
    </row>
    <row r="10" spans="1:14" x14ac:dyDescent="0.3">
      <c r="A10" t="str">
        <f>IF('Anagrafica Prodotti'!A11="","",'Anagrafica Prodotti'!A11)</f>
        <v/>
      </c>
      <c r="B10" t="str">
        <f>IF(A10="","",VLOOKUP(A10, 'Anagrafica Prodotti'!A:B, 2))</f>
        <v/>
      </c>
      <c r="C10" t="str">
        <f>IF(A10="","",SUMIFS(Movimenti!D:D, Movimenti!F:F, A10, Movimenti!C:C, "Carico"))</f>
        <v/>
      </c>
      <c r="D10" t="str">
        <f>IF(A10="","",SUMIFS(Movimenti!D:D, Movimenti!F:F, A10, Movimenti!C:C, "Scarico"))</f>
        <v/>
      </c>
      <c r="E10" t="str">
        <f>IF(A10="","",SUMIFS(Movimenti!D:D, Movimenti!F:F, A10, Movimenti!C:C, "Rettifica"))</f>
        <v/>
      </c>
      <c r="F10" t="str">
        <f t="shared" si="0"/>
        <v/>
      </c>
      <c r="G10" t="str">
        <f>IF(A10="","",IF(F10&lt;=VLOOKUP(A10, 'Anagrafica Prodotti'!A:C, 3), "⚠️ RIORDINARE", "OK"))</f>
        <v/>
      </c>
      <c r="H10" t="str">
        <f>IF(A10="","",VLOOKUP(A10, 'Anagrafica Prodotti'!A:G, 7))</f>
        <v/>
      </c>
      <c r="I10" s="3" t="str">
        <f>IFERROR(SUMIFS(Movimenti!H:H, Movimenti!F:F, A10, Movimenti!C:C, "Carico") / C10,"")</f>
        <v/>
      </c>
      <c r="J10" s="3" t="str">
        <f t="shared" si="1"/>
        <v/>
      </c>
      <c r="K10" s="3" t="str">
        <f>IF(A10="","",VLOOKUP(A10, 'Anagrafica Prodotti'!A:E, 5)*F10)</f>
        <v/>
      </c>
      <c r="M10" t="s">
        <v>60</v>
      </c>
    </row>
    <row r="11" spans="1:14" x14ac:dyDescent="0.3">
      <c r="A11" t="str">
        <f>IF('Anagrafica Prodotti'!A12="","",'Anagrafica Prodotti'!A12)</f>
        <v/>
      </c>
      <c r="B11" t="str">
        <f>IF(A11="","",VLOOKUP(A11, 'Anagrafica Prodotti'!A:B, 2))</f>
        <v/>
      </c>
      <c r="C11" t="str">
        <f>IF(A11="","",SUMIFS(Movimenti!D:D, Movimenti!F:F, A11, Movimenti!C:C, "Carico"))</f>
        <v/>
      </c>
      <c r="D11" t="str">
        <f>IF(A11="","",SUMIFS(Movimenti!D:D, Movimenti!F:F, A11, Movimenti!C:C, "Scarico"))</f>
        <v/>
      </c>
      <c r="E11" t="str">
        <f>IF(A11="","",SUMIFS(Movimenti!D:D, Movimenti!F:F, A11, Movimenti!C:C, "Rettifica"))</f>
        <v/>
      </c>
      <c r="F11" t="str">
        <f t="shared" si="0"/>
        <v/>
      </c>
      <c r="G11" t="str">
        <f>IF(A11="","",IF(F11&lt;=VLOOKUP(A11, 'Anagrafica Prodotti'!A:C, 3), "⚠️ RIORDINARE", "OK"))</f>
        <v/>
      </c>
      <c r="H11" t="str">
        <f>IF(A11="","",VLOOKUP(A11, 'Anagrafica Prodotti'!A:G, 7))</f>
        <v/>
      </c>
      <c r="I11" s="3" t="str">
        <f>IFERROR(SUMIFS(Movimenti!H:H, Movimenti!F:F, A11, Movimenti!C:C, "Carico") / C11,"")</f>
        <v/>
      </c>
      <c r="J11" s="3" t="str">
        <f t="shared" si="1"/>
        <v/>
      </c>
      <c r="K11" s="3" t="str">
        <f>IF(A11="","",VLOOKUP(A11, 'Anagrafica Prodotti'!A:E, 5)*F11)</f>
        <v/>
      </c>
    </row>
    <row r="12" spans="1:14" x14ac:dyDescent="0.3">
      <c r="A12" t="str">
        <f>IF('Anagrafica Prodotti'!A13="","",'Anagrafica Prodotti'!A13)</f>
        <v/>
      </c>
      <c r="B12" t="str">
        <f>IF(A12="","",VLOOKUP(A12, 'Anagrafica Prodotti'!A:B, 2))</f>
        <v/>
      </c>
      <c r="C12" t="str">
        <f>IF(A12="","",SUMIFS(Movimenti!D:D, Movimenti!F:F, A12, Movimenti!C:C, "Carico"))</f>
        <v/>
      </c>
      <c r="D12" t="str">
        <f>IF(A12="","",SUMIFS(Movimenti!D:D, Movimenti!F:F, A12, Movimenti!C:C, "Scarico"))</f>
        <v/>
      </c>
      <c r="E12" t="str">
        <f>IF(A12="","",SUMIFS(Movimenti!D:D, Movimenti!F:F, A12, Movimenti!C:C, "Rettifica"))</f>
        <v/>
      </c>
      <c r="F12" t="str">
        <f t="shared" si="0"/>
        <v/>
      </c>
      <c r="G12" t="str">
        <f>IF(A12="","",IF(F12&lt;=VLOOKUP(A12, 'Anagrafica Prodotti'!A:C, 3), "⚠️ RIORDINARE", "OK"))</f>
        <v/>
      </c>
      <c r="H12" t="str">
        <f>IF(A12="","",VLOOKUP(A12, 'Anagrafica Prodotti'!A:G, 7))</f>
        <v/>
      </c>
      <c r="I12" s="3" t="str">
        <f>IFERROR(SUMIFS(Movimenti!H:H, Movimenti!F:F, A12, Movimenti!C:C, "Carico") / C12,"")</f>
        <v/>
      </c>
      <c r="J12" s="3" t="str">
        <f t="shared" si="1"/>
        <v/>
      </c>
      <c r="K12" s="3" t="str">
        <f>IF(A12="","",VLOOKUP(A12, 'Anagrafica Prodotti'!A:E, 5)*F12)</f>
        <v/>
      </c>
      <c r="M12" t="s">
        <v>61</v>
      </c>
    </row>
    <row r="13" spans="1:14" x14ac:dyDescent="0.3">
      <c r="A13" t="str">
        <f>IF('Anagrafica Prodotti'!A14="","",'Anagrafica Prodotti'!A14)</f>
        <v/>
      </c>
      <c r="B13" t="str">
        <f>IF(A13="","",VLOOKUP(A13, 'Anagrafica Prodotti'!A:B, 2))</f>
        <v/>
      </c>
      <c r="C13" t="str">
        <f>IF(A13="","",SUMIFS(Movimenti!D:D, Movimenti!F:F, A13, Movimenti!C:C, "Carico"))</f>
        <v/>
      </c>
      <c r="D13" t="str">
        <f>IF(A13="","",SUMIFS(Movimenti!D:D, Movimenti!F:F, A13, Movimenti!C:C, "Scarico"))</f>
        <v/>
      </c>
      <c r="E13" t="str">
        <f>IF(A13="","",SUMIFS(Movimenti!D:D, Movimenti!F:F, A13, Movimenti!C:C, "Rettifica"))</f>
        <v/>
      </c>
      <c r="F13" t="str">
        <f t="shared" si="0"/>
        <v/>
      </c>
      <c r="G13" t="str">
        <f>IF(A13="","",IF(F13&lt;=VLOOKUP(A13, 'Anagrafica Prodotti'!A:C, 3), "⚠️ RIORDINARE", "OK"))</f>
        <v/>
      </c>
      <c r="H13" t="str">
        <f>IF(A13="","",VLOOKUP(A13, 'Anagrafica Prodotti'!A:G, 7))</f>
        <v/>
      </c>
      <c r="I13" s="3" t="str">
        <f>IFERROR(SUMIFS(Movimenti!H:H, Movimenti!F:F, A13, Movimenti!C:C, "Carico") / C13,"")</f>
        <v/>
      </c>
      <c r="J13" s="3" t="str">
        <f t="shared" si="1"/>
        <v/>
      </c>
      <c r="K13" s="3" t="str">
        <f>IF(A13="","",VLOOKUP(A13, 'Anagrafica Prodotti'!A:E, 5)*F13)</f>
        <v/>
      </c>
      <c r="M13" t="s">
        <v>62</v>
      </c>
    </row>
    <row r="14" spans="1:14" x14ac:dyDescent="0.3">
      <c r="A14" t="str">
        <f>IF('Anagrafica Prodotti'!A15="","",'Anagrafica Prodotti'!A15)</f>
        <v/>
      </c>
      <c r="B14" t="str">
        <f>IF(A14="","",VLOOKUP(A14, 'Anagrafica Prodotti'!A:B, 2))</f>
        <v/>
      </c>
      <c r="C14" t="str">
        <f>IF(A14="","",SUMIFS(Movimenti!D:D, Movimenti!F:F, A14, Movimenti!C:C, "Carico"))</f>
        <v/>
      </c>
      <c r="D14" t="str">
        <f>IF(A14="","",SUMIFS(Movimenti!D:D, Movimenti!F:F, A14, Movimenti!C:C, "Scarico"))</f>
        <v/>
      </c>
      <c r="E14" t="str">
        <f>IF(A14="","",SUMIFS(Movimenti!D:D, Movimenti!F:F, A14, Movimenti!C:C, "Rettifica"))</f>
        <v/>
      </c>
      <c r="F14" t="str">
        <f t="shared" si="0"/>
        <v/>
      </c>
      <c r="G14" t="str">
        <f>IF(A14="","",IF(F14&lt;=VLOOKUP(A14, 'Anagrafica Prodotti'!A:C, 3), "⚠️ RIORDINARE", "OK"))</f>
        <v/>
      </c>
      <c r="H14" t="str">
        <f>IF(A14="","",VLOOKUP(A14, 'Anagrafica Prodotti'!A:G, 7))</f>
        <v/>
      </c>
      <c r="I14" s="3" t="str">
        <f>IFERROR(SUMIFS(Movimenti!H:H, Movimenti!F:F, A14, Movimenti!C:C, "Carico") / C14,"")</f>
        <v/>
      </c>
      <c r="J14" s="3" t="str">
        <f t="shared" si="1"/>
        <v/>
      </c>
      <c r="K14" s="3" t="str">
        <f>IF(A14="","",VLOOKUP(A14, 'Anagrafica Prodotti'!A:E, 5)*F14)</f>
        <v/>
      </c>
      <c r="M14" t="s">
        <v>63</v>
      </c>
    </row>
    <row r="15" spans="1:14" x14ac:dyDescent="0.3">
      <c r="A15" t="str">
        <f>IF('Anagrafica Prodotti'!A16="","",'Anagrafica Prodotti'!A16)</f>
        <v/>
      </c>
      <c r="B15" t="str">
        <f>IF(A15="","",VLOOKUP(A15, 'Anagrafica Prodotti'!A:B, 2))</f>
        <v/>
      </c>
      <c r="C15" t="str">
        <f>IF(A15="","",SUMIFS(Movimenti!D:D, Movimenti!F:F, A15, Movimenti!C:C, "Carico"))</f>
        <v/>
      </c>
      <c r="D15" t="str">
        <f>IF(A15="","",SUMIFS(Movimenti!D:D, Movimenti!F:F, A15, Movimenti!C:C, "Scarico"))</f>
        <v/>
      </c>
      <c r="E15" t="str">
        <f>IF(A15="","",SUMIFS(Movimenti!D:D, Movimenti!F:F, A15, Movimenti!C:C, "Rettifica"))</f>
        <v/>
      </c>
      <c r="F15" t="str">
        <f t="shared" si="0"/>
        <v/>
      </c>
      <c r="G15" t="str">
        <f>IF(A15="","",IF(F15&lt;=VLOOKUP(A15, 'Anagrafica Prodotti'!A:C, 3), "⚠️ RIORDINARE", "OK"))</f>
        <v/>
      </c>
      <c r="H15" t="str">
        <f>IF(A15="","",VLOOKUP(A15, 'Anagrafica Prodotti'!A:G, 7))</f>
        <v/>
      </c>
      <c r="I15" s="3" t="str">
        <f>IFERROR(SUMIFS(Movimenti!H:H, Movimenti!F:F, A15, Movimenti!C:C, "Carico") / C15,"")</f>
        <v/>
      </c>
      <c r="J15" s="3" t="str">
        <f t="shared" si="1"/>
        <v/>
      </c>
      <c r="K15" s="3" t="str">
        <f>IF(A15="","",VLOOKUP(A15, 'Anagrafica Prodotti'!A:E, 5)*F15)</f>
        <v/>
      </c>
    </row>
    <row r="16" spans="1:14" x14ac:dyDescent="0.3">
      <c r="A16" t="str">
        <f>IF('Anagrafica Prodotti'!A17="","",'Anagrafica Prodotti'!A17)</f>
        <v/>
      </c>
      <c r="B16" t="str">
        <f>IF(A16="","",VLOOKUP(A16, 'Anagrafica Prodotti'!A:B, 2))</f>
        <v/>
      </c>
      <c r="C16" t="str">
        <f>IF(A16="","",SUMIFS(Movimenti!D:D, Movimenti!F:F, A16, Movimenti!C:C, "Carico"))</f>
        <v/>
      </c>
      <c r="D16" t="str">
        <f>IF(A16="","",SUMIFS(Movimenti!D:D, Movimenti!F:F, A16, Movimenti!C:C, "Scarico"))</f>
        <v/>
      </c>
      <c r="E16" t="str">
        <f>IF(A16="","",SUMIFS(Movimenti!D:D, Movimenti!F:F, A16, Movimenti!C:C, "Rettifica"))</f>
        <v/>
      </c>
      <c r="F16" t="str">
        <f t="shared" si="0"/>
        <v/>
      </c>
      <c r="G16" t="str">
        <f>IF(A16="","",IF(F16&lt;=VLOOKUP(A16, 'Anagrafica Prodotti'!A:C, 3), "⚠️ RIORDINARE", "OK"))</f>
        <v/>
      </c>
      <c r="H16" t="str">
        <f>IF(A16="","",VLOOKUP(A16, 'Anagrafica Prodotti'!A:G, 7))</f>
        <v/>
      </c>
      <c r="I16" s="3" t="str">
        <f>IFERROR(SUMIFS(Movimenti!H:H, Movimenti!F:F, A16, Movimenti!C:C, "Carico") / C16,"")</f>
        <v/>
      </c>
      <c r="J16" s="3" t="str">
        <f t="shared" si="1"/>
        <v/>
      </c>
      <c r="K16" s="3" t="str">
        <f>IF(A16="","",VLOOKUP(A16, 'Anagrafica Prodotti'!A:E, 5)*F16)</f>
        <v/>
      </c>
      <c r="M16" t="s">
        <v>66</v>
      </c>
    </row>
    <row r="17" spans="1:13" x14ac:dyDescent="0.3">
      <c r="A17" t="str">
        <f>IF('Anagrafica Prodotti'!A18="","",'Anagrafica Prodotti'!A18)</f>
        <v/>
      </c>
      <c r="B17" t="str">
        <f>IF(A17="","",VLOOKUP(A17, 'Anagrafica Prodotti'!A:B, 2))</f>
        <v/>
      </c>
      <c r="C17" t="str">
        <f>IF(A17="","",SUMIFS(Movimenti!D:D, Movimenti!F:F, A17, Movimenti!C:C, "Carico"))</f>
        <v/>
      </c>
      <c r="D17" t="str">
        <f>IF(A17="","",SUMIFS(Movimenti!D:D, Movimenti!F:F, A17, Movimenti!C:C, "Scarico"))</f>
        <v/>
      </c>
      <c r="E17" t="str">
        <f>IF(A17="","",SUMIFS(Movimenti!D:D, Movimenti!F:F, A17, Movimenti!C:C, "Rettifica"))</f>
        <v/>
      </c>
      <c r="F17" t="str">
        <f t="shared" si="0"/>
        <v/>
      </c>
      <c r="G17" t="str">
        <f>IF(A17="","",IF(F17&lt;=VLOOKUP(A17, 'Anagrafica Prodotti'!A:C, 3), "⚠️ RIORDINARE", "OK"))</f>
        <v/>
      </c>
      <c r="H17" t="str">
        <f>IF(A17="","",VLOOKUP(A17, 'Anagrafica Prodotti'!A:G, 7))</f>
        <v/>
      </c>
      <c r="I17" s="3" t="str">
        <f>IFERROR(SUMIFS(Movimenti!H:H, Movimenti!F:F, A17, Movimenti!C:C, "Carico") / C17,"")</f>
        <v/>
      </c>
      <c r="J17" s="3" t="str">
        <f t="shared" si="1"/>
        <v/>
      </c>
      <c r="K17" s="3" t="str">
        <f>IF(A17="","",VLOOKUP(A17, 'Anagrafica Prodotti'!A:E, 5)*F17)</f>
        <v/>
      </c>
      <c r="M17" t="s">
        <v>79</v>
      </c>
    </row>
    <row r="18" spans="1:13" x14ac:dyDescent="0.3">
      <c r="A18" t="str">
        <f>IF('Anagrafica Prodotti'!A19="","",'Anagrafica Prodotti'!A19)</f>
        <v/>
      </c>
      <c r="B18" t="str">
        <f>IF(A18="","",VLOOKUP(A18, 'Anagrafica Prodotti'!A:B, 2))</f>
        <v/>
      </c>
      <c r="C18" t="str">
        <f>IF(A18="","",SUMIFS(Movimenti!D:D, Movimenti!F:F, A18, Movimenti!C:C, "Carico"))</f>
        <v/>
      </c>
      <c r="D18" t="str">
        <f>IF(A18="","",SUMIFS(Movimenti!D:D, Movimenti!F:F, A18, Movimenti!C:C, "Scarico"))</f>
        <v/>
      </c>
      <c r="E18" t="str">
        <f>IF(A18="","",SUMIFS(Movimenti!D:D, Movimenti!F:F, A18, Movimenti!C:C, "Rettifica"))</f>
        <v/>
      </c>
      <c r="F18" t="str">
        <f t="shared" si="0"/>
        <v/>
      </c>
      <c r="G18" t="str">
        <f>IF(A18="","",IF(F18&lt;=VLOOKUP(A18, 'Anagrafica Prodotti'!A:C, 3), "⚠️ RIORDINARE", "OK"))</f>
        <v/>
      </c>
      <c r="H18" t="str">
        <f>IF(A18="","",VLOOKUP(A18, 'Anagrafica Prodotti'!A:G, 7))</f>
        <v/>
      </c>
      <c r="I18" s="3" t="str">
        <f>IFERROR(SUMIFS(Movimenti!H:H, Movimenti!F:F, A18, Movimenti!C:C, "Carico") / C18,"")</f>
        <v/>
      </c>
      <c r="J18" s="3" t="str">
        <f t="shared" si="1"/>
        <v/>
      </c>
      <c r="K18" s="3" t="str">
        <f>IF(A18="","",VLOOKUP(A18, 'Anagrafica Prodotti'!A:E, 5)*F18)</f>
        <v/>
      </c>
      <c r="M18" t="s">
        <v>67</v>
      </c>
    </row>
    <row r="19" spans="1:13" x14ac:dyDescent="0.3">
      <c r="A19" t="str">
        <f>IF('Anagrafica Prodotti'!A20="","",'Anagrafica Prodotti'!A20)</f>
        <v/>
      </c>
      <c r="B19" t="str">
        <f>IF(A19="","",VLOOKUP(A19, 'Anagrafica Prodotti'!A:B, 2))</f>
        <v/>
      </c>
      <c r="C19" t="str">
        <f>IF(A19="","",SUMIFS(Movimenti!D:D, Movimenti!F:F, A19, Movimenti!C:C, "Carico"))</f>
        <v/>
      </c>
      <c r="D19" t="str">
        <f>IF(A19="","",SUMIFS(Movimenti!D:D, Movimenti!F:F, A19, Movimenti!C:C, "Scarico"))</f>
        <v/>
      </c>
      <c r="E19" t="str">
        <f>IF(A19="","",SUMIFS(Movimenti!D:D, Movimenti!F:F, A19, Movimenti!C:C, "Rettifica"))</f>
        <v/>
      </c>
      <c r="F19" t="str">
        <f t="shared" si="0"/>
        <v/>
      </c>
      <c r="G19" t="str">
        <f>IF(A19="","",IF(F19&lt;=VLOOKUP(A19, 'Anagrafica Prodotti'!A:C, 3), "⚠️ RIORDINARE", "OK"))</f>
        <v/>
      </c>
      <c r="H19" t="str">
        <f>IF(A19="","",VLOOKUP(A19, 'Anagrafica Prodotti'!A:G, 7))</f>
        <v/>
      </c>
      <c r="I19" s="3" t="str">
        <f>IFERROR(SUMIFS(Movimenti!H:H, Movimenti!F:F, A19, Movimenti!C:C, "Carico") / C19,"")</f>
        <v/>
      </c>
      <c r="J19" s="3" t="str">
        <f t="shared" si="1"/>
        <v/>
      </c>
      <c r="K19" s="3" t="str">
        <f>IF(A19="","",VLOOKUP(A19, 'Anagrafica Prodotti'!A:E, 5)*F19)</f>
        <v/>
      </c>
      <c r="M19" t="s">
        <v>68</v>
      </c>
    </row>
    <row r="20" spans="1:13" x14ac:dyDescent="0.3">
      <c r="A20" t="str">
        <f>IF('Anagrafica Prodotti'!A21="","",'Anagrafica Prodotti'!A21)</f>
        <v/>
      </c>
      <c r="B20" t="str">
        <f>IF(A20="","",VLOOKUP(A20, 'Anagrafica Prodotti'!A:B, 2))</f>
        <v/>
      </c>
      <c r="C20" t="str">
        <f>IF(A20="","",SUMIFS(Movimenti!D:D, Movimenti!F:F, A20, Movimenti!C:C, "Carico"))</f>
        <v/>
      </c>
      <c r="D20" t="str">
        <f>IF(A20="","",SUMIFS(Movimenti!D:D, Movimenti!F:F, A20, Movimenti!C:C, "Scarico"))</f>
        <v/>
      </c>
      <c r="E20" t="str">
        <f>IF(A20="","",SUMIFS(Movimenti!D:D, Movimenti!F:F, A20, Movimenti!C:C, "Rettifica"))</f>
        <v/>
      </c>
      <c r="F20" t="str">
        <f t="shared" si="0"/>
        <v/>
      </c>
      <c r="G20" t="str">
        <f>IF(A20="","",IF(F20&lt;=VLOOKUP(A20, 'Anagrafica Prodotti'!A:C, 3), "⚠️ RIORDINARE", "OK"))</f>
        <v/>
      </c>
      <c r="H20" t="str">
        <f>IF(A20="","",VLOOKUP(A20, 'Anagrafica Prodotti'!A:G, 7))</f>
        <v/>
      </c>
      <c r="I20" s="3" t="str">
        <f>IFERROR(SUMIFS(Movimenti!H:H, Movimenti!F:F, A20, Movimenti!C:C, "Carico") / C20,"")</f>
        <v/>
      </c>
      <c r="J20" s="3" t="str">
        <f t="shared" si="1"/>
        <v/>
      </c>
      <c r="K20" s="3" t="str">
        <f>IF(A20="","",VLOOKUP(A20, 'Anagrafica Prodotti'!A:E, 5)*F20)</f>
        <v/>
      </c>
    </row>
    <row r="21" spans="1:13" x14ac:dyDescent="0.3">
      <c r="A21" t="str">
        <f>IF('Anagrafica Prodotti'!A22="","",'Anagrafica Prodotti'!A22)</f>
        <v/>
      </c>
      <c r="B21" t="str">
        <f>IF(A21="","",VLOOKUP(A21, 'Anagrafica Prodotti'!A:B, 2))</f>
        <v/>
      </c>
      <c r="C21" t="str">
        <f>IF(A21="","",SUMIFS(Movimenti!D:D, Movimenti!F:F, A21, Movimenti!C:C, "Carico"))</f>
        <v/>
      </c>
      <c r="D21" t="str">
        <f>IF(A21="","",SUMIFS(Movimenti!D:D, Movimenti!F:F, A21, Movimenti!C:C, "Scarico"))</f>
        <v/>
      </c>
      <c r="E21" t="str">
        <f>IF(A21="","",SUMIFS(Movimenti!D:D, Movimenti!F:F, A21, Movimenti!C:C, "Rettifica"))</f>
        <v/>
      </c>
      <c r="F21" t="str">
        <f t="shared" si="0"/>
        <v/>
      </c>
      <c r="G21" t="str">
        <f>IF(A21="","",IF(F21&lt;=VLOOKUP(A21, 'Anagrafica Prodotti'!A:C, 3), "⚠️ RIORDINARE", "OK"))</f>
        <v/>
      </c>
      <c r="H21" t="str">
        <f>IF(A21="","",VLOOKUP(A21, 'Anagrafica Prodotti'!A:G, 7))</f>
        <v/>
      </c>
      <c r="I21" s="3" t="str">
        <f>IFERROR(SUMIFS(Movimenti!H:H, Movimenti!F:F, A21, Movimenti!C:C, "Carico") / C21,"")</f>
        <v/>
      </c>
      <c r="J21" s="3" t="str">
        <f t="shared" si="1"/>
        <v/>
      </c>
      <c r="K21" s="3" t="str">
        <f>IF(A21="","",VLOOKUP(A21, 'Anagrafica Prodotti'!A:E, 5)*F21)</f>
        <v/>
      </c>
    </row>
    <row r="22" spans="1:13" x14ac:dyDescent="0.3">
      <c r="A22" t="str">
        <f>IF('Anagrafica Prodotti'!A23="","",'Anagrafica Prodotti'!A23)</f>
        <v/>
      </c>
      <c r="B22" t="str">
        <f>IF(A22="","",VLOOKUP(A22, 'Anagrafica Prodotti'!A:B, 2))</f>
        <v/>
      </c>
      <c r="C22" t="str">
        <f>IF(A22="","",SUMIFS(Movimenti!D:D, Movimenti!F:F, A22, Movimenti!C:C, "Carico"))</f>
        <v/>
      </c>
      <c r="D22" t="str">
        <f>IF(A22="","",SUMIFS(Movimenti!D:D, Movimenti!F:F, A22, Movimenti!C:C, "Scarico"))</f>
        <v/>
      </c>
      <c r="E22" t="str">
        <f>IF(A22="","",SUMIFS(Movimenti!D:D, Movimenti!F:F, A22, Movimenti!C:C, "Rettifica"))</f>
        <v/>
      </c>
      <c r="F22" t="str">
        <f t="shared" si="0"/>
        <v/>
      </c>
      <c r="G22" t="str">
        <f>IF(A22="","",IF(F22&lt;=VLOOKUP(A22, 'Anagrafica Prodotti'!A:C, 3), "⚠️ RIORDINARE", "OK"))</f>
        <v/>
      </c>
      <c r="H22" t="str">
        <f>IF(A22="","",VLOOKUP(A22, 'Anagrafica Prodotti'!A:G, 7))</f>
        <v/>
      </c>
      <c r="I22" s="3" t="str">
        <f>IFERROR(SUMIFS(Movimenti!H:H, Movimenti!F:F, A22, Movimenti!C:C, "Carico") / C22,"")</f>
        <v/>
      </c>
      <c r="J22" s="3" t="str">
        <f t="shared" si="1"/>
        <v/>
      </c>
      <c r="K22" s="3" t="str">
        <f>IF(A22="","",VLOOKUP(A22, 'Anagrafica Prodotti'!A:E, 5)*F22)</f>
        <v/>
      </c>
    </row>
    <row r="23" spans="1:13" x14ac:dyDescent="0.3">
      <c r="A23" t="str">
        <f>IF('Anagrafica Prodotti'!A24="","",'Anagrafica Prodotti'!A24)</f>
        <v/>
      </c>
      <c r="B23" t="str">
        <f>IF(A23="","",VLOOKUP(A23, 'Anagrafica Prodotti'!A:B, 2))</f>
        <v/>
      </c>
      <c r="C23" t="str">
        <f>IF(A23="","",SUMIFS(Movimenti!D:D, Movimenti!F:F, A23, Movimenti!C:C, "Carico"))</f>
        <v/>
      </c>
      <c r="D23" t="str">
        <f>IF(A23="","",SUMIFS(Movimenti!D:D, Movimenti!F:F, A23, Movimenti!C:C, "Scarico"))</f>
        <v/>
      </c>
      <c r="E23" t="str">
        <f>IF(A23="","",SUMIFS(Movimenti!D:D, Movimenti!F:F, A23, Movimenti!C:C, "Rettifica"))</f>
        <v/>
      </c>
      <c r="F23" t="str">
        <f t="shared" si="0"/>
        <v/>
      </c>
      <c r="G23" t="str">
        <f>IF(A23="","",IF(F23&lt;=VLOOKUP(A23, 'Anagrafica Prodotti'!A:C, 3), "⚠️ RIORDINARE", "OK"))</f>
        <v/>
      </c>
      <c r="H23" t="str">
        <f>IF(A23="","",VLOOKUP(A23, 'Anagrafica Prodotti'!A:G, 7))</f>
        <v/>
      </c>
      <c r="I23" s="3" t="str">
        <f>IFERROR(SUMIFS(Movimenti!H:H, Movimenti!F:F, A23, Movimenti!C:C, "Carico") / C23,"")</f>
        <v/>
      </c>
      <c r="J23" s="3" t="str">
        <f t="shared" si="1"/>
        <v/>
      </c>
      <c r="K23" s="3" t="str">
        <f>IF(A23="","",VLOOKUP(A23, 'Anagrafica Prodotti'!A:E, 5)*F23)</f>
        <v/>
      </c>
    </row>
    <row r="24" spans="1:13" x14ac:dyDescent="0.3">
      <c r="A24" t="str">
        <f>IF('Anagrafica Prodotti'!A25="","",'Anagrafica Prodotti'!A25)</f>
        <v/>
      </c>
      <c r="B24" t="str">
        <f>IF(A24="","",VLOOKUP(A24, 'Anagrafica Prodotti'!A:B, 2))</f>
        <v/>
      </c>
      <c r="C24" t="str">
        <f>IF(A24="","",SUMIFS(Movimenti!D:D, Movimenti!F:F, A24, Movimenti!C:C, "Carico"))</f>
        <v/>
      </c>
      <c r="D24" t="str">
        <f>IF(A24="","",SUMIFS(Movimenti!D:D, Movimenti!F:F, A24, Movimenti!C:C, "Scarico"))</f>
        <v/>
      </c>
      <c r="E24" t="str">
        <f>IF(A24="","",SUMIFS(Movimenti!D:D, Movimenti!F:F, A24, Movimenti!C:C, "Rettifica"))</f>
        <v/>
      </c>
      <c r="F24" t="str">
        <f t="shared" si="0"/>
        <v/>
      </c>
      <c r="G24" t="str">
        <f>IF(A24="","",IF(F24&lt;=VLOOKUP(A24, 'Anagrafica Prodotti'!A:C, 3), "⚠️ RIORDINARE", "OK"))</f>
        <v/>
      </c>
      <c r="H24" t="str">
        <f>IF(A24="","",VLOOKUP(A24, 'Anagrafica Prodotti'!A:G, 7))</f>
        <v/>
      </c>
      <c r="I24" s="3" t="str">
        <f>IFERROR(SUMIFS(Movimenti!H:H, Movimenti!F:F, A24, Movimenti!C:C, "Carico") / C24,"")</f>
        <v/>
      </c>
      <c r="J24" s="3" t="str">
        <f t="shared" si="1"/>
        <v/>
      </c>
      <c r="K24" s="3" t="str">
        <f>IF(A24="","",VLOOKUP(A24, 'Anagrafica Prodotti'!A:E, 5)*F24)</f>
        <v/>
      </c>
    </row>
    <row r="25" spans="1:13" x14ac:dyDescent="0.3">
      <c r="A25" t="str">
        <f>IF('Anagrafica Prodotti'!A26="","",'Anagrafica Prodotti'!A26)</f>
        <v/>
      </c>
      <c r="B25" t="str">
        <f>IF(A25="","",VLOOKUP(A25, 'Anagrafica Prodotti'!A:B, 2))</f>
        <v/>
      </c>
      <c r="C25" t="str">
        <f>IF(A25="","",SUMIFS(Movimenti!D:D, Movimenti!F:F, A25, Movimenti!C:C, "Carico"))</f>
        <v/>
      </c>
      <c r="D25" t="str">
        <f>IF(A25="","",SUMIFS(Movimenti!D:D, Movimenti!F:F, A25, Movimenti!C:C, "Scarico"))</f>
        <v/>
      </c>
      <c r="E25" t="str">
        <f>IF(A25="","",SUMIFS(Movimenti!D:D, Movimenti!F:F, A25, Movimenti!C:C, "Rettifica"))</f>
        <v/>
      </c>
      <c r="F25" t="str">
        <f t="shared" si="0"/>
        <v/>
      </c>
      <c r="G25" t="str">
        <f>IF(A25="","",IF(F25&lt;=VLOOKUP(A25, 'Anagrafica Prodotti'!A:C, 3), "⚠️ RIORDINARE", "OK"))</f>
        <v/>
      </c>
      <c r="H25" t="str">
        <f>IF(A25="","",VLOOKUP(A25, 'Anagrafica Prodotti'!A:G, 7))</f>
        <v/>
      </c>
      <c r="I25" s="3" t="str">
        <f>IFERROR(SUMIFS(Movimenti!H:H, Movimenti!F:F, A25, Movimenti!C:C, "Carico") / C25,"")</f>
        <v/>
      </c>
      <c r="J25" s="3" t="str">
        <f t="shared" si="1"/>
        <v/>
      </c>
      <c r="K25" s="3" t="str">
        <f>IF(A25="","",VLOOKUP(A25, 'Anagrafica Prodotti'!A:E, 5)*F25)</f>
        <v/>
      </c>
    </row>
    <row r="26" spans="1:13" x14ac:dyDescent="0.3">
      <c r="A26" t="str">
        <f>IF('Anagrafica Prodotti'!A27="","",'Anagrafica Prodotti'!A27)</f>
        <v/>
      </c>
      <c r="B26" t="str">
        <f>IF(A26="","",VLOOKUP(A26, 'Anagrafica Prodotti'!A:B, 2))</f>
        <v/>
      </c>
      <c r="C26" t="str">
        <f>IF(A26="","",SUMIFS(Movimenti!D:D, Movimenti!F:F, A26, Movimenti!C:C, "Carico"))</f>
        <v/>
      </c>
      <c r="D26" t="str">
        <f>IF(A26="","",SUMIFS(Movimenti!D:D, Movimenti!F:F, A26, Movimenti!C:C, "Scarico"))</f>
        <v/>
      </c>
      <c r="E26" t="str">
        <f>IF(A26="","",SUMIFS(Movimenti!D:D, Movimenti!F:F, A26, Movimenti!C:C, "Rettifica"))</f>
        <v/>
      </c>
      <c r="F26" t="str">
        <f t="shared" si="0"/>
        <v/>
      </c>
      <c r="G26" t="str">
        <f>IF(A26="","",IF(F26&lt;=VLOOKUP(A26, 'Anagrafica Prodotti'!A:C, 3), "⚠️ RIORDINARE", "OK"))</f>
        <v/>
      </c>
      <c r="H26" t="str">
        <f>IF(A26="","",VLOOKUP(A26, 'Anagrafica Prodotti'!A:G, 7))</f>
        <v/>
      </c>
      <c r="I26" s="3" t="str">
        <f>IFERROR(SUMIFS(Movimenti!H:H, Movimenti!F:F, A26, Movimenti!C:C, "Carico") / C26,"")</f>
        <v/>
      </c>
      <c r="J26" s="3" t="str">
        <f t="shared" si="1"/>
        <v/>
      </c>
      <c r="K26" s="3" t="str">
        <f>IF(A26="","",VLOOKUP(A26, 'Anagrafica Prodotti'!A:E, 5)*F26)</f>
        <v/>
      </c>
    </row>
    <row r="27" spans="1:13" x14ac:dyDescent="0.3">
      <c r="A27" t="str">
        <f>IF('Anagrafica Prodotti'!A28="","",'Anagrafica Prodotti'!A28)</f>
        <v/>
      </c>
      <c r="B27" t="str">
        <f>IF(A27="","",VLOOKUP(A27, 'Anagrafica Prodotti'!A:B, 2))</f>
        <v/>
      </c>
      <c r="C27" t="str">
        <f>IF(A27="","",SUMIFS(Movimenti!D:D, Movimenti!F:F, A27, Movimenti!C:C, "Carico"))</f>
        <v/>
      </c>
      <c r="D27" t="str">
        <f>IF(A27="","",SUMIFS(Movimenti!D:D, Movimenti!F:F, A27, Movimenti!C:C, "Scarico"))</f>
        <v/>
      </c>
      <c r="E27" t="str">
        <f>IF(A27="","",SUMIFS(Movimenti!D:D, Movimenti!F:F, A27, Movimenti!C:C, "Rettifica"))</f>
        <v/>
      </c>
      <c r="F27" t="str">
        <f t="shared" si="0"/>
        <v/>
      </c>
      <c r="G27" t="str">
        <f>IF(A27="","",IF(F27&lt;=VLOOKUP(A27, 'Anagrafica Prodotti'!A:C, 3), "⚠️ RIORDINARE", "OK"))</f>
        <v/>
      </c>
      <c r="H27" t="str">
        <f>IF(A27="","",VLOOKUP(A27, 'Anagrafica Prodotti'!A:G, 7))</f>
        <v/>
      </c>
      <c r="I27" s="3" t="str">
        <f>IFERROR(SUMIFS(Movimenti!H:H, Movimenti!F:F, A27, Movimenti!C:C, "Carico") / C27,"")</f>
        <v/>
      </c>
      <c r="J27" s="3" t="str">
        <f t="shared" si="1"/>
        <v/>
      </c>
      <c r="K27" s="3" t="str">
        <f>IF(A27="","",VLOOKUP(A27, 'Anagrafica Prodotti'!A:E, 5)*F27)</f>
        <v/>
      </c>
    </row>
    <row r="28" spans="1:13" x14ac:dyDescent="0.3">
      <c r="A28" t="str">
        <f>IF('Anagrafica Prodotti'!A29="","",'Anagrafica Prodotti'!A29)</f>
        <v/>
      </c>
      <c r="B28" t="str">
        <f>IF(A28="","",VLOOKUP(A28, 'Anagrafica Prodotti'!A:B, 2))</f>
        <v/>
      </c>
      <c r="C28" t="str">
        <f>IF(A28="","",SUMIFS(Movimenti!D:D, Movimenti!F:F, A28, Movimenti!C:C, "Carico"))</f>
        <v/>
      </c>
      <c r="D28" t="str">
        <f>IF(A28="","",SUMIFS(Movimenti!D:D, Movimenti!F:F, A28, Movimenti!C:C, "Scarico"))</f>
        <v/>
      </c>
      <c r="E28" t="str">
        <f>IF(A28="","",SUMIFS(Movimenti!D:D, Movimenti!F:F, A28, Movimenti!C:C, "Rettifica"))</f>
        <v/>
      </c>
      <c r="F28" t="str">
        <f t="shared" si="0"/>
        <v/>
      </c>
      <c r="G28" t="str">
        <f>IF(A28="","",IF(F28&lt;=VLOOKUP(A28, 'Anagrafica Prodotti'!A:C, 3), "⚠️ RIORDINARE", "OK"))</f>
        <v/>
      </c>
      <c r="H28" t="str">
        <f>IF(A28="","",VLOOKUP(A28, 'Anagrafica Prodotti'!A:G, 7))</f>
        <v/>
      </c>
      <c r="I28" s="3" t="str">
        <f>IFERROR(SUMIFS(Movimenti!H:H, Movimenti!F:F, A28, Movimenti!C:C, "Carico") / C28,"")</f>
        <v/>
      </c>
      <c r="J28" s="3" t="str">
        <f t="shared" si="1"/>
        <v/>
      </c>
      <c r="K28" s="3" t="str">
        <f>IF(A28="","",VLOOKUP(A28, 'Anagrafica Prodotti'!A:E, 5)*F28)</f>
        <v/>
      </c>
    </row>
    <row r="29" spans="1:13" x14ac:dyDescent="0.3">
      <c r="A29" t="str">
        <f>IF('Anagrafica Prodotti'!A30="","",'Anagrafica Prodotti'!A30)</f>
        <v/>
      </c>
      <c r="B29" t="str">
        <f>IF(A29="","",VLOOKUP(A29, 'Anagrafica Prodotti'!A:B, 2))</f>
        <v/>
      </c>
      <c r="C29" t="str">
        <f>IF(A29="","",SUMIFS(Movimenti!D:D, Movimenti!F:F, A29, Movimenti!C:C, "Carico"))</f>
        <v/>
      </c>
      <c r="D29" t="str">
        <f>IF(A29="","",SUMIFS(Movimenti!D:D, Movimenti!F:F, A29, Movimenti!C:C, "Scarico"))</f>
        <v/>
      </c>
      <c r="E29" t="str">
        <f>IF(A29="","",SUMIFS(Movimenti!D:D, Movimenti!F:F, A29, Movimenti!C:C, "Rettifica"))</f>
        <v/>
      </c>
      <c r="F29" t="str">
        <f t="shared" si="0"/>
        <v/>
      </c>
      <c r="G29" t="str">
        <f>IF(A29="","",IF(F29&lt;=VLOOKUP(A29, 'Anagrafica Prodotti'!A:C, 3), "⚠️ RIORDINARE", "OK"))</f>
        <v/>
      </c>
      <c r="H29" t="str">
        <f>IF(A29="","",VLOOKUP(A29, 'Anagrafica Prodotti'!A:G, 7))</f>
        <v/>
      </c>
      <c r="I29" s="3" t="str">
        <f>IFERROR(SUMIFS(Movimenti!H:H, Movimenti!F:F, A29, Movimenti!C:C, "Carico") / C29,"")</f>
        <v/>
      </c>
      <c r="J29" s="3" t="str">
        <f t="shared" si="1"/>
        <v/>
      </c>
      <c r="K29" s="3" t="str">
        <f>IF(A29="","",VLOOKUP(A29, 'Anagrafica Prodotti'!A:E, 5)*F29)</f>
        <v/>
      </c>
    </row>
    <row r="30" spans="1:13" x14ac:dyDescent="0.3">
      <c r="A30" t="str">
        <f>IF('Anagrafica Prodotti'!A31="","",'Anagrafica Prodotti'!A31)</f>
        <v/>
      </c>
      <c r="B30" t="str">
        <f>IF(A30="","",VLOOKUP(A30, 'Anagrafica Prodotti'!A:B, 2))</f>
        <v/>
      </c>
      <c r="C30" t="str">
        <f>IF(A30="","",SUMIFS(Movimenti!D:D, Movimenti!F:F, A30, Movimenti!C:C, "Carico"))</f>
        <v/>
      </c>
      <c r="D30" t="str">
        <f>IF(A30="","",SUMIFS(Movimenti!D:D, Movimenti!F:F, A30, Movimenti!C:C, "Scarico"))</f>
        <v/>
      </c>
      <c r="E30" t="str">
        <f>IF(A30="","",SUMIFS(Movimenti!D:D, Movimenti!F:F, A30, Movimenti!C:C, "Rettifica"))</f>
        <v/>
      </c>
      <c r="F30" t="str">
        <f t="shared" si="0"/>
        <v/>
      </c>
      <c r="G30" t="str">
        <f>IF(A30="","",IF(F30&lt;=VLOOKUP(A30, 'Anagrafica Prodotti'!A:C, 3), "⚠️ RIORDINARE", "OK"))</f>
        <v/>
      </c>
      <c r="H30" t="str">
        <f>IF(A30="","",VLOOKUP(A30, 'Anagrafica Prodotti'!A:G, 7))</f>
        <v/>
      </c>
      <c r="I30" s="3" t="str">
        <f>IFERROR(SUMIFS(Movimenti!H:H, Movimenti!F:F, A30, Movimenti!C:C, "Carico") / C30,"")</f>
        <v/>
      </c>
      <c r="J30" s="3" t="str">
        <f t="shared" si="1"/>
        <v/>
      </c>
      <c r="K30" s="3" t="str">
        <f>IF(A30="","",VLOOKUP(A30, 'Anagrafica Prodotti'!A:E, 5)*F30)</f>
        <v/>
      </c>
    </row>
    <row r="31" spans="1:13" x14ac:dyDescent="0.3">
      <c r="A31" t="str">
        <f>IF('Anagrafica Prodotti'!A32="","",'Anagrafica Prodotti'!A32)</f>
        <v/>
      </c>
      <c r="B31" t="str">
        <f>IF(A31="","",VLOOKUP(A31, 'Anagrafica Prodotti'!A:B, 2))</f>
        <v/>
      </c>
      <c r="C31" t="str">
        <f>IF(A31="","",SUMIFS(Movimenti!D:D, Movimenti!F:F, A31, Movimenti!C:C, "Carico"))</f>
        <v/>
      </c>
      <c r="D31" t="str">
        <f>IF(A31="","",SUMIFS(Movimenti!D:D, Movimenti!F:F, A31, Movimenti!C:C, "Scarico"))</f>
        <v/>
      </c>
      <c r="E31" t="str">
        <f>IF(A31="","",SUMIFS(Movimenti!D:D, Movimenti!F:F, A31, Movimenti!C:C, "Rettifica"))</f>
        <v/>
      </c>
      <c r="F31" t="str">
        <f t="shared" si="0"/>
        <v/>
      </c>
      <c r="G31" t="str">
        <f>IF(A31="","",IF(F31&lt;=VLOOKUP(A31, 'Anagrafica Prodotti'!A:C, 3), "⚠️ RIORDINARE", "OK"))</f>
        <v/>
      </c>
      <c r="H31" t="str">
        <f>IF(A31="","",VLOOKUP(A31, 'Anagrafica Prodotti'!A:G, 7))</f>
        <v/>
      </c>
      <c r="I31" s="3" t="str">
        <f>IFERROR(SUMIFS(Movimenti!H:H, Movimenti!F:F, A31, Movimenti!C:C, "Carico") / C31,"")</f>
        <v/>
      </c>
      <c r="J31" s="3" t="str">
        <f t="shared" si="1"/>
        <v/>
      </c>
      <c r="K31" s="3" t="str">
        <f>IF(A31="","",VLOOKUP(A31, 'Anagrafica Prodotti'!A:E, 5)*F31)</f>
        <v/>
      </c>
    </row>
    <row r="32" spans="1:13" x14ac:dyDescent="0.3">
      <c r="A32" t="str">
        <f>IF('Anagrafica Prodotti'!A33="","",'Anagrafica Prodotti'!A33)</f>
        <v/>
      </c>
      <c r="B32" t="str">
        <f>IF(A32="","",VLOOKUP(A32, 'Anagrafica Prodotti'!A:B, 2))</f>
        <v/>
      </c>
      <c r="C32" t="str">
        <f>IF(A32="","",SUMIFS(Movimenti!D:D, Movimenti!F:F, A32, Movimenti!C:C, "Carico"))</f>
        <v/>
      </c>
      <c r="D32" t="str">
        <f>IF(A32="","",SUMIFS(Movimenti!D:D, Movimenti!F:F, A32, Movimenti!C:C, "Scarico"))</f>
        <v/>
      </c>
      <c r="E32" t="str">
        <f>IF(A32="","",SUMIFS(Movimenti!D:D, Movimenti!F:F, A32, Movimenti!C:C, "Rettifica"))</f>
        <v/>
      </c>
      <c r="F32" t="str">
        <f t="shared" si="0"/>
        <v/>
      </c>
      <c r="G32" t="str">
        <f>IF(A32="","",IF(F32&lt;=VLOOKUP(A32, 'Anagrafica Prodotti'!A:C, 3), "⚠️ RIORDINARE", "OK"))</f>
        <v/>
      </c>
      <c r="H32" t="str">
        <f>IF(A32="","",VLOOKUP(A32, 'Anagrafica Prodotti'!A:G, 7))</f>
        <v/>
      </c>
      <c r="I32" s="3" t="str">
        <f>IFERROR(SUMIFS(Movimenti!H:H, Movimenti!F:F, A32, Movimenti!C:C, "Carico") / C32,"")</f>
        <v/>
      </c>
      <c r="J32" s="3" t="str">
        <f t="shared" si="1"/>
        <v/>
      </c>
      <c r="K32" s="3" t="str">
        <f>IF(A32="","",VLOOKUP(A32, 'Anagrafica Prodotti'!A:E, 5)*F32)</f>
        <v/>
      </c>
    </row>
    <row r="33" spans="1:11" x14ac:dyDescent="0.3">
      <c r="A33" t="str">
        <f>IF('Anagrafica Prodotti'!A34="","",'Anagrafica Prodotti'!A34)</f>
        <v/>
      </c>
      <c r="B33" t="str">
        <f>IF(A33="","",VLOOKUP(A33, 'Anagrafica Prodotti'!A:B, 2))</f>
        <v/>
      </c>
      <c r="C33" t="str">
        <f>IF(A33="","",SUMIFS(Movimenti!D:D, Movimenti!F:F, A33, Movimenti!C:C, "Carico"))</f>
        <v/>
      </c>
      <c r="D33" t="str">
        <f>IF(A33="","",SUMIFS(Movimenti!D:D, Movimenti!F:F, A33, Movimenti!C:C, "Scarico"))</f>
        <v/>
      </c>
      <c r="E33" t="str">
        <f>IF(A33="","",SUMIFS(Movimenti!D:D, Movimenti!F:F, A33, Movimenti!C:C, "Rettifica"))</f>
        <v/>
      </c>
      <c r="F33" t="str">
        <f t="shared" si="0"/>
        <v/>
      </c>
      <c r="G33" t="str">
        <f>IF(A33="","",IF(F33&lt;=VLOOKUP(A33, 'Anagrafica Prodotti'!A:C, 3), "⚠️ RIORDINARE", "OK"))</f>
        <v/>
      </c>
      <c r="H33" t="str">
        <f>IF(A33="","",VLOOKUP(A33, 'Anagrafica Prodotti'!A:G, 7))</f>
        <v/>
      </c>
      <c r="I33" s="3" t="str">
        <f>IFERROR(SUMIFS(Movimenti!H:H, Movimenti!F:F, A33, Movimenti!C:C, "Carico") / C33,"")</f>
        <v/>
      </c>
      <c r="J33" s="3" t="str">
        <f t="shared" si="1"/>
        <v/>
      </c>
      <c r="K33" s="3" t="str">
        <f>IF(A33="","",VLOOKUP(A33, 'Anagrafica Prodotti'!A:E, 5)*F33)</f>
        <v/>
      </c>
    </row>
    <row r="34" spans="1:11" x14ac:dyDescent="0.3">
      <c r="A34" t="str">
        <f>IF('Anagrafica Prodotti'!A35="","",'Anagrafica Prodotti'!A35)</f>
        <v/>
      </c>
      <c r="B34" t="str">
        <f>IF(A34="","",VLOOKUP(A34, 'Anagrafica Prodotti'!A:B, 2))</f>
        <v/>
      </c>
      <c r="C34" t="str">
        <f>IF(A34="","",SUMIFS(Movimenti!D:D, Movimenti!F:F, A34, Movimenti!C:C, "Carico"))</f>
        <v/>
      </c>
      <c r="D34" t="str">
        <f>IF(A34="","",SUMIFS(Movimenti!D:D, Movimenti!F:F, A34, Movimenti!C:C, "Scarico"))</f>
        <v/>
      </c>
      <c r="E34" t="str">
        <f>IF(A34="","",SUMIFS(Movimenti!D:D, Movimenti!F:F, A34, Movimenti!C:C, "Rettifica"))</f>
        <v/>
      </c>
      <c r="F34" t="str">
        <f t="shared" si="0"/>
        <v/>
      </c>
      <c r="G34" t="str">
        <f>IF(A34="","",IF(F34&lt;=VLOOKUP(A34, 'Anagrafica Prodotti'!A:C, 3), "⚠️ RIORDINARE", "OK"))</f>
        <v/>
      </c>
      <c r="H34" t="str">
        <f>IF(A34="","",VLOOKUP(A34, 'Anagrafica Prodotti'!A:G, 7))</f>
        <v/>
      </c>
      <c r="I34" s="3" t="str">
        <f>IFERROR(SUMIFS(Movimenti!H:H, Movimenti!F:F, A34, Movimenti!C:C, "Carico") / C34,"")</f>
        <v/>
      </c>
      <c r="J34" s="3" t="str">
        <f t="shared" si="1"/>
        <v/>
      </c>
      <c r="K34" s="3" t="str">
        <f>IF(A34="","",VLOOKUP(A34, 'Anagrafica Prodotti'!A:E, 5)*F34)</f>
        <v/>
      </c>
    </row>
    <row r="35" spans="1:11" x14ac:dyDescent="0.3">
      <c r="A35" t="str">
        <f>IF('Anagrafica Prodotti'!A36="","",'Anagrafica Prodotti'!A36)</f>
        <v/>
      </c>
      <c r="B35" t="str">
        <f>IF(A35="","",VLOOKUP(A35, 'Anagrafica Prodotti'!A:B, 2))</f>
        <v/>
      </c>
      <c r="C35" t="str">
        <f>IF(A35="","",SUMIFS(Movimenti!D:D, Movimenti!F:F, A35, Movimenti!C:C, "Carico"))</f>
        <v/>
      </c>
      <c r="D35" t="str">
        <f>IF(A35="","",SUMIFS(Movimenti!D:D, Movimenti!F:F, A35, Movimenti!C:C, "Scarico"))</f>
        <v/>
      </c>
      <c r="E35" t="str">
        <f>IF(A35="","",SUMIFS(Movimenti!D:D, Movimenti!F:F, A35, Movimenti!C:C, "Rettifica"))</f>
        <v/>
      </c>
      <c r="F35" t="str">
        <f t="shared" si="0"/>
        <v/>
      </c>
      <c r="G35" t="str">
        <f>IF(A35="","",IF(F35&lt;=VLOOKUP(A35, 'Anagrafica Prodotti'!A:C, 3), "⚠️ RIORDINARE", "OK"))</f>
        <v/>
      </c>
      <c r="H35" t="str">
        <f>IF(A35="","",VLOOKUP(A35, 'Anagrafica Prodotti'!A:G, 7))</f>
        <v/>
      </c>
      <c r="I35" s="3" t="str">
        <f>IFERROR(SUMIFS(Movimenti!H:H, Movimenti!F:F, A35, Movimenti!C:C, "Carico") / C35,"")</f>
        <v/>
      </c>
      <c r="J35" s="3" t="str">
        <f t="shared" si="1"/>
        <v/>
      </c>
      <c r="K35" s="3" t="str">
        <f>IF(A35="","",VLOOKUP(A35, 'Anagrafica Prodotti'!A:E, 5)*F35)</f>
        <v/>
      </c>
    </row>
    <row r="36" spans="1:11" x14ac:dyDescent="0.3">
      <c r="A36" t="str">
        <f>IF('Anagrafica Prodotti'!A37="","",'Anagrafica Prodotti'!A37)</f>
        <v/>
      </c>
      <c r="B36" t="str">
        <f>IF(A36="","",VLOOKUP(A36, 'Anagrafica Prodotti'!A:B, 2))</f>
        <v/>
      </c>
      <c r="C36" t="str">
        <f>IF(A36="","",SUMIFS(Movimenti!D:D, Movimenti!F:F, A36, Movimenti!C:C, "Carico"))</f>
        <v/>
      </c>
      <c r="D36" t="str">
        <f>IF(A36="","",SUMIFS(Movimenti!D:D, Movimenti!F:F, A36, Movimenti!C:C, "Scarico"))</f>
        <v/>
      </c>
      <c r="E36" t="str">
        <f>IF(A36="","",SUMIFS(Movimenti!D:D, Movimenti!F:F, A36, Movimenti!C:C, "Rettifica"))</f>
        <v/>
      </c>
      <c r="F36" t="str">
        <f t="shared" si="0"/>
        <v/>
      </c>
      <c r="G36" t="str">
        <f>IF(A36="","",IF(F36&lt;=VLOOKUP(A36, 'Anagrafica Prodotti'!A:C, 3), "⚠️ RIORDINARE", "OK"))</f>
        <v/>
      </c>
      <c r="H36" t="str">
        <f>IF(A36="","",VLOOKUP(A36, 'Anagrafica Prodotti'!A:G, 7))</f>
        <v/>
      </c>
      <c r="I36" s="3" t="str">
        <f>IFERROR(SUMIFS(Movimenti!H:H, Movimenti!F:F, A36, Movimenti!C:C, "Carico") / C36,"")</f>
        <v/>
      </c>
      <c r="J36" s="3" t="str">
        <f t="shared" si="1"/>
        <v/>
      </c>
      <c r="K36" s="3" t="str">
        <f>IF(A36="","",VLOOKUP(A36, 'Anagrafica Prodotti'!A:E, 5)*F36)</f>
        <v/>
      </c>
    </row>
    <row r="37" spans="1:11" x14ac:dyDescent="0.3">
      <c r="A37" t="str">
        <f>IF('Anagrafica Prodotti'!A38="","",'Anagrafica Prodotti'!A38)</f>
        <v/>
      </c>
      <c r="B37" t="str">
        <f>IF(A37="","",VLOOKUP(A37, 'Anagrafica Prodotti'!A:B, 2))</f>
        <v/>
      </c>
      <c r="C37" t="str">
        <f>IF(A37="","",SUMIFS(Movimenti!D:D, Movimenti!F:F, A37, Movimenti!C:C, "Carico"))</f>
        <v/>
      </c>
      <c r="D37" t="str">
        <f>IF(A37="","",SUMIFS(Movimenti!D:D, Movimenti!F:F, A37, Movimenti!C:C, "Scarico"))</f>
        <v/>
      </c>
      <c r="E37" t="str">
        <f>IF(A37="","",SUMIFS(Movimenti!D:D, Movimenti!F:F, A37, Movimenti!C:C, "Rettifica"))</f>
        <v/>
      </c>
      <c r="F37" t="str">
        <f t="shared" si="0"/>
        <v/>
      </c>
      <c r="G37" t="str">
        <f>IF(A37="","",IF(F37&lt;=VLOOKUP(A37, 'Anagrafica Prodotti'!A:C, 3), "⚠️ RIORDINARE", "OK"))</f>
        <v/>
      </c>
      <c r="H37" t="str">
        <f>IF(A37="","",VLOOKUP(A37, 'Anagrafica Prodotti'!A:G, 7))</f>
        <v/>
      </c>
      <c r="I37" s="3" t="str">
        <f>IFERROR(SUMIFS(Movimenti!H:H, Movimenti!F:F, A37, Movimenti!C:C, "Carico") / C37,"")</f>
        <v/>
      </c>
      <c r="J37" s="3" t="str">
        <f t="shared" si="1"/>
        <v/>
      </c>
      <c r="K37" s="3" t="str">
        <f>IF(A37="","",VLOOKUP(A37, 'Anagrafica Prodotti'!A:E, 5)*F37)</f>
        <v/>
      </c>
    </row>
    <row r="38" spans="1:11" x14ac:dyDescent="0.3">
      <c r="A38" t="str">
        <f>IF('Anagrafica Prodotti'!A39="","",'Anagrafica Prodotti'!A39)</f>
        <v/>
      </c>
      <c r="B38" t="str">
        <f>IF(A38="","",VLOOKUP(A38, 'Anagrafica Prodotti'!A:B, 2))</f>
        <v/>
      </c>
      <c r="C38" t="str">
        <f>IF(A38="","",SUMIFS(Movimenti!D:D, Movimenti!F:F, A38, Movimenti!C:C, "Carico"))</f>
        <v/>
      </c>
      <c r="D38" t="str">
        <f>IF(A38="","",SUMIFS(Movimenti!D:D, Movimenti!F:F, A38, Movimenti!C:C, "Scarico"))</f>
        <v/>
      </c>
      <c r="E38" t="str">
        <f>IF(A38="","",SUMIFS(Movimenti!D:D, Movimenti!F:F, A38, Movimenti!C:C, "Rettifica"))</f>
        <v/>
      </c>
      <c r="F38" t="str">
        <f t="shared" si="0"/>
        <v/>
      </c>
      <c r="G38" t="str">
        <f>IF(A38="","",IF(F38&lt;=VLOOKUP(A38, 'Anagrafica Prodotti'!A:C, 3), "⚠️ RIORDINARE", "OK"))</f>
        <v/>
      </c>
      <c r="H38" t="str">
        <f>IF(A38="","",VLOOKUP(A38, 'Anagrafica Prodotti'!A:G, 7))</f>
        <v/>
      </c>
      <c r="I38" s="3" t="str">
        <f>IFERROR(SUMIFS(Movimenti!H:H, Movimenti!F:F, A38, Movimenti!C:C, "Carico") / C38,"")</f>
        <v/>
      </c>
      <c r="J38" s="3" t="str">
        <f t="shared" si="1"/>
        <v/>
      </c>
      <c r="K38" s="3" t="str">
        <f>IF(A38="","",VLOOKUP(A38, 'Anagrafica Prodotti'!A:E, 5)*F38)</f>
        <v/>
      </c>
    </row>
    <row r="39" spans="1:11" x14ac:dyDescent="0.3">
      <c r="A39" t="str">
        <f>IF('Anagrafica Prodotti'!A40="","",'Anagrafica Prodotti'!A40)</f>
        <v/>
      </c>
      <c r="B39" t="str">
        <f>IF(A39="","",VLOOKUP(A39, 'Anagrafica Prodotti'!A:B, 2))</f>
        <v/>
      </c>
      <c r="C39" t="str">
        <f>IF(A39="","",SUMIFS(Movimenti!D:D, Movimenti!F:F, A39, Movimenti!C:C, "Carico"))</f>
        <v/>
      </c>
      <c r="D39" t="str">
        <f>IF(A39="","",SUMIFS(Movimenti!D:D, Movimenti!F:F, A39, Movimenti!C:C, "Scarico"))</f>
        <v/>
      </c>
      <c r="E39" t="str">
        <f>IF(A39="","",SUMIFS(Movimenti!D:D, Movimenti!F:F, A39, Movimenti!C:C, "Rettifica"))</f>
        <v/>
      </c>
      <c r="F39" t="str">
        <f t="shared" si="0"/>
        <v/>
      </c>
      <c r="G39" t="str">
        <f>IF(A39="","",IF(F39&lt;=VLOOKUP(A39, 'Anagrafica Prodotti'!A:C, 3), "⚠️ RIORDINARE", "OK"))</f>
        <v/>
      </c>
      <c r="H39" t="str">
        <f>IF(A39="","",VLOOKUP(A39, 'Anagrafica Prodotti'!A:G, 7))</f>
        <v/>
      </c>
      <c r="I39" s="3" t="str">
        <f>IFERROR(SUMIFS(Movimenti!H:H, Movimenti!F:F, A39, Movimenti!C:C, "Carico") / C39,"")</f>
        <v/>
      </c>
      <c r="J39" s="3" t="str">
        <f t="shared" si="1"/>
        <v/>
      </c>
      <c r="K39" s="3" t="str">
        <f>IF(A39="","",VLOOKUP(A39, 'Anagrafica Prodotti'!A:E, 5)*F39)</f>
        <v/>
      </c>
    </row>
    <row r="40" spans="1:11" x14ac:dyDescent="0.3">
      <c r="A40" t="str">
        <f>IF('Anagrafica Prodotti'!A41="","",'Anagrafica Prodotti'!A41)</f>
        <v/>
      </c>
      <c r="B40" t="str">
        <f>IF(A40="","",VLOOKUP(A40, 'Anagrafica Prodotti'!A:B, 2))</f>
        <v/>
      </c>
      <c r="C40" t="str">
        <f>IF(A40="","",SUMIFS(Movimenti!D:D, Movimenti!F:F, A40, Movimenti!C:C, "Carico"))</f>
        <v/>
      </c>
      <c r="D40" t="str">
        <f>IF(A40="","",SUMIFS(Movimenti!D:D, Movimenti!F:F, A40, Movimenti!C:C, "Scarico"))</f>
        <v/>
      </c>
      <c r="E40" t="str">
        <f>IF(A40="","",SUMIFS(Movimenti!D:D, Movimenti!F:F, A40, Movimenti!C:C, "Rettifica"))</f>
        <v/>
      </c>
      <c r="F40" t="str">
        <f t="shared" si="0"/>
        <v/>
      </c>
      <c r="G40" t="str">
        <f>IF(A40="","",IF(F40&lt;=VLOOKUP(A40, 'Anagrafica Prodotti'!A:C, 3), "⚠️ RIORDINARE", "OK"))</f>
        <v/>
      </c>
      <c r="H40" t="str">
        <f>IF(A40="","",VLOOKUP(A40, 'Anagrafica Prodotti'!A:G, 7))</f>
        <v/>
      </c>
      <c r="I40" s="3" t="str">
        <f>IFERROR(SUMIFS(Movimenti!H:H, Movimenti!F:F, A40, Movimenti!C:C, "Carico") / C40,"")</f>
        <v/>
      </c>
      <c r="J40" s="3" t="str">
        <f t="shared" si="1"/>
        <v/>
      </c>
      <c r="K40" s="3" t="str">
        <f>IF(A40="","",VLOOKUP(A40, 'Anagrafica Prodotti'!A:E, 5)*F40)</f>
        <v/>
      </c>
    </row>
    <row r="41" spans="1:11" x14ac:dyDescent="0.3">
      <c r="A41" t="str">
        <f>IF('Anagrafica Prodotti'!A42="","",'Anagrafica Prodotti'!A42)</f>
        <v/>
      </c>
      <c r="B41" t="str">
        <f>IF(A41="","",VLOOKUP(A41, 'Anagrafica Prodotti'!A:B, 2))</f>
        <v/>
      </c>
      <c r="C41" t="str">
        <f>IF(A41="","",SUMIFS(Movimenti!D:D, Movimenti!F:F, A41, Movimenti!C:C, "Carico"))</f>
        <v/>
      </c>
      <c r="D41" t="str">
        <f>IF(A41="","",SUMIFS(Movimenti!D:D, Movimenti!F:F, A41, Movimenti!C:C, "Scarico"))</f>
        <v/>
      </c>
      <c r="E41" t="str">
        <f>IF(A41="","",SUMIFS(Movimenti!D:D, Movimenti!F:F, A41, Movimenti!C:C, "Rettifica"))</f>
        <v/>
      </c>
      <c r="F41" t="str">
        <f t="shared" si="0"/>
        <v/>
      </c>
      <c r="G41" t="str">
        <f>IF(A41="","",IF(F41&lt;=VLOOKUP(A41, 'Anagrafica Prodotti'!A:C, 3), "⚠️ RIORDINARE", "OK"))</f>
        <v/>
      </c>
      <c r="H41" t="str">
        <f>IF(A41="","",VLOOKUP(A41, 'Anagrafica Prodotti'!A:G, 7))</f>
        <v/>
      </c>
      <c r="I41" s="3" t="str">
        <f>IFERROR(SUMIFS(Movimenti!H:H, Movimenti!F:F, A41, Movimenti!C:C, "Carico") / C41,"")</f>
        <v/>
      </c>
      <c r="J41" s="3" t="str">
        <f t="shared" si="1"/>
        <v/>
      </c>
      <c r="K41" s="3" t="str">
        <f>IF(A41="","",VLOOKUP(A41, 'Anagrafica Prodotti'!A:E, 5)*F41)</f>
        <v/>
      </c>
    </row>
    <row r="42" spans="1:11" x14ac:dyDescent="0.3">
      <c r="A42" t="str">
        <f>IF('Anagrafica Prodotti'!A43="","",'Anagrafica Prodotti'!A43)</f>
        <v/>
      </c>
      <c r="B42" t="str">
        <f>IF(A42="","",VLOOKUP(A42, 'Anagrafica Prodotti'!A:B, 2))</f>
        <v/>
      </c>
      <c r="C42" t="str">
        <f>IF(A42="","",SUMIFS(Movimenti!D:D, Movimenti!F:F, A42, Movimenti!C:C, "Carico"))</f>
        <v/>
      </c>
      <c r="D42" t="str">
        <f>IF(A42="","",SUMIFS(Movimenti!D:D, Movimenti!F:F, A42, Movimenti!C:C, "Scarico"))</f>
        <v/>
      </c>
      <c r="E42" t="str">
        <f>IF(A42="","",SUMIFS(Movimenti!D:D, Movimenti!F:F, A42, Movimenti!C:C, "Rettifica"))</f>
        <v/>
      </c>
      <c r="F42" t="str">
        <f t="shared" si="0"/>
        <v/>
      </c>
      <c r="G42" t="str">
        <f>IF(A42="","",IF(F42&lt;=VLOOKUP(A42, 'Anagrafica Prodotti'!A:C, 3), "⚠️ RIORDINARE", "OK"))</f>
        <v/>
      </c>
      <c r="H42" t="str">
        <f>IF(A42="","",VLOOKUP(A42, 'Anagrafica Prodotti'!A:G, 7))</f>
        <v/>
      </c>
      <c r="I42" s="3" t="str">
        <f>IFERROR(SUMIFS(Movimenti!H:H, Movimenti!F:F, A42, Movimenti!C:C, "Carico") / C42,"")</f>
        <v/>
      </c>
      <c r="J42" s="3" t="str">
        <f t="shared" si="1"/>
        <v/>
      </c>
      <c r="K42" s="3" t="str">
        <f>IF(A42="","",VLOOKUP(A42, 'Anagrafica Prodotti'!A:E, 5)*F42)</f>
        <v/>
      </c>
    </row>
    <row r="43" spans="1:11" x14ac:dyDescent="0.3">
      <c r="A43" t="str">
        <f>IF('Anagrafica Prodotti'!A44="","",'Anagrafica Prodotti'!A44)</f>
        <v/>
      </c>
      <c r="B43" t="str">
        <f>IF(A43="","",VLOOKUP(A43, 'Anagrafica Prodotti'!A:B, 2))</f>
        <v/>
      </c>
      <c r="C43" t="str">
        <f>IF(A43="","",SUMIFS(Movimenti!D:D, Movimenti!F:F, A43, Movimenti!C:C, "Carico"))</f>
        <v/>
      </c>
      <c r="D43" t="str">
        <f>IF(A43="","",SUMIFS(Movimenti!D:D, Movimenti!F:F, A43, Movimenti!C:C, "Scarico"))</f>
        <v/>
      </c>
      <c r="E43" t="str">
        <f>IF(A43="","",SUMIFS(Movimenti!D:D, Movimenti!F:F, A43, Movimenti!C:C, "Rettifica"))</f>
        <v/>
      </c>
      <c r="F43" t="str">
        <f t="shared" si="0"/>
        <v/>
      </c>
      <c r="G43" t="str">
        <f>IF(A43="","",IF(F43&lt;=VLOOKUP(A43, 'Anagrafica Prodotti'!A:C, 3), "⚠️ RIORDINARE", "OK"))</f>
        <v/>
      </c>
      <c r="H43" t="str">
        <f>IF(A43="","",VLOOKUP(A43, 'Anagrafica Prodotti'!A:G, 7))</f>
        <v/>
      </c>
      <c r="I43" s="3" t="str">
        <f>IFERROR(SUMIFS(Movimenti!H:H, Movimenti!F:F, A43, Movimenti!C:C, "Carico") / C43,"")</f>
        <v/>
      </c>
      <c r="J43" s="3" t="str">
        <f t="shared" si="1"/>
        <v/>
      </c>
      <c r="K43" s="3" t="str">
        <f>IF(A43="","",VLOOKUP(A43, 'Anagrafica Prodotti'!A:E, 5)*F43)</f>
        <v/>
      </c>
    </row>
    <row r="44" spans="1:11" x14ac:dyDescent="0.3">
      <c r="A44" t="str">
        <f>IF('Anagrafica Prodotti'!A45="","",'Anagrafica Prodotti'!A45)</f>
        <v/>
      </c>
      <c r="B44" t="str">
        <f>IF(A44="","",VLOOKUP(A44, 'Anagrafica Prodotti'!A:B, 2))</f>
        <v/>
      </c>
      <c r="C44" t="str">
        <f>IF(A44="","",SUMIFS(Movimenti!D:D, Movimenti!F:F, A44, Movimenti!C:C, "Carico"))</f>
        <v/>
      </c>
      <c r="D44" t="str">
        <f>IF(A44="","",SUMIFS(Movimenti!D:D, Movimenti!F:F, A44, Movimenti!C:C, "Scarico"))</f>
        <v/>
      </c>
      <c r="E44" t="str">
        <f>IF(A44="","",SUMIFS(Movimenti!D:D, Movimenti!F:F, A44, Movimenti!C:C, "Rettifica"))</f>
        <v/>
      </c>
      <c r="F44" t="str">
        <f t="shared" si="0"/>
        <v/>
      </c>
      <c r="G44" t="str">
        <f>IF(A44="","",IF(F44&lt;=VLOOKUP(A44, 'Anagrafica Prodotti'!A:C, 3), "⚠️ RIORDINARE", "OK"))</f>
        <v/>
      </c>
      <c r="H44" t="str">
        <f>IF(A44="","",VLOOKUP(A44, 'Anagrafica Prodotti'!A:G, 7))</f>
        <v/>
      </c>
      <c r="I44" s="3" t="str">
        <f>IFERROR(SUMIFS(Movimenti!H:H, Movimenti!F:F, A44, Movimenti!C:C, "Carico") / C44,"")</f>
        <v/>
      </c>
      <c r="J44" s="3" t="str">
        <f t="shared" si="1"/>
        <v/>
      </c>
      <c r="K44" s="3" t="str">
        <f>IF(A44="","",VLOOKUP(A44, 'Anagrafica Prodotti'!A:E, 5)*F44)</f>
        <v/>
      </c>
    </row>
    <row r="45" spans="1:11" x14ac:dyDescent="0.3">
      <c r="A45" t="str">
        <f>IF('Anagrafica Prodotti'!A46="","",'Anagrafica Prodotti'!A46)</f>
        <v/>
      </c>
      <c r="B45" t="str">
        <f>IF(A45="","",VLOOKUP(A45, 'Anagrafica Prodotti'!A:B, 2))</f>
        <v/>
      </c>
      <c r="C45" t="str">
        <f>IF(A45="","",SUMIFS(Movimenti!D:D, Movimenti!F:F, A45, Movimenti!C:C, "Carico"))</f>
        <v/>
      </c>
      <c r="D45" t="str">
        <f>IF(A45="","",SUMIFS(Movimenti!D:D, Movimenti!F:F, A45, Movimenti!C:C, "Scarico"))</f>
        <v/>
      </c>
      <c r="E45" t="str">
        <f>IF(A45="","",SUMIFS(Movimenti!D:D, Movimenti!F:F, A45, Movimenti!C:C, "Rettifica"))</f>
        <v/>
      </c>
      <c r="F45" t="str">
        <f t="shared" si="0"/>
        <v/>
      </c>
      <c r="G45" t="str">
        <f>IF(A45="","",IF(F45&lt;=VLOOKUP(A45, 'Anagrafica Prodotti'!A:C, 3), "⚠️ RIORDINARE", "OK"))</f>
        <v/>
      </c>
      <c r="H45" t="str">
        <f>IF(A45="","",VLOOKUP(A45, 'Anagrafica Prodotti'!A:G, 7))</f>
        <v/>
      </c>
      <c r="I45" s="3" t="str">
        <f>IFERROR(SUMIFS(Movimenti!H:H, Movimenti!F:F, A45, Movimenti!C:C, "Carico") / C45,"")</f>
        <v/>
      </c>
      <c r="J45" s="3" t="str">
        <f t="shared" si="1"/>
        <v/>
      </c>
      <c r="K45" s="3" t="str">
        <f>IF(A45="","",VLOOKUP(A45, 'Anagrafica Prodotti'!A:E, 5)*F45)</f>
        <v/>
      </c>
    </row>
    <row r="46" spans="1:11" x14ac:dyDescent="0.3">
      <c r="A46" t="str">
        <f>IF('Anagrafica Prodotti'!A47="","",'Anagrafica Prodotti'!A47)</f>
        <v/>
      </c>
      <c r="B46" t="str">
        <f>IF(A46="","",VLOOKUP(A46, 'Anagrafica Prodotti'!A:B, 2))</f>
        <v/>
      </c>
      <c r="C46" t="str">
        <f>IF(A46="","",SUMIFS(Movimenti!D:D, Movimenti!F:F, A46, Movimenti!C:C, "Carico"))</f>
        <v/>
      </c>
      <c r="D46" t="str">
        <f>IF(A46="","",SUMIFS(Movimenti!D:D, Movimenti!F:F, A46, Movimenti!C:C, "Scarico"))</f>
        <v/>
      </c>
      <c r="E46" t="str">
        <f>IF(A46="","",SUMIFS(Movimenti!D:D, Movimenti!F:F, A46, Movimenti!C:C, "Rettifica"))</f>
        <v/>
      </c>
      <c r="F46" t="str">
        <f t="shared" si="0"/>
        <v/>
      </c>
      <c r="G46" t="str">
        <f>IF(A46="","",IF(F46&lt;=VLOOKUP(A46, 'Anagrafica Prodotti'!A:C, 3), "⚠️ RIORDINARE", "OK"))</f>
        <v/>
      </c>
      <c r="H46" t="str">
        <f>IF(A46="","",VLOOKUP(A46, 'Anagrafica Prodotti'!A:G, 7))</f>
        <v/>
      </c>
      <c r="I46" s="3" t="str">
        <f>IFERROR(SUMIFS(Movimenti!H:H, Movimenti!F:F, A46, Movimenti!C:C, "Carico") / C46,"")</f>
        <v/>
      </c>
      <c r="J46" s="3" t="str">
        <f t="shared" si="1"/>
        <v/>
      </c>
      <c r="K46" s="3" t="str">
        <f>IF(A46="","",VLOOKUP(A46, 'Anagrafica Prodotti'!A:E, 5)*F46)</f>
        <v/>
      </c>
    </row>
    <row r="47" spans="1:11" x14ac:dyDescent="0.3">
      <c r="A47" t="str">
        <f>IF('Anagrafica Prodotti'!A48="","",'Anagrafica Prodotti'!A48)</f>
        <v/>
      </c>
      <c r="B47" t="str">
        <f>IF(A47="","",VLOOKUP(A47, 'Anagrafica Prodotti'!A:B, 2))</f>
        <v/>
      </c>
      <c r="C47" t="str">
        <f>IF(A47="","",SUMIFS(Movimenti!D:D, Movimenti!F:F, A47, Movimenti!C:C, "Carico"))</f>
        <v/>
      </c>
      <c r="D47" t="str">
        <f>IF(A47="","",SUMIFS(Movimenti!D:D, Movimenti!F:F, A47, Movimenti!C:C, "Scarico"))</f>
        <v/>
      </c>
      <c r="E47" t="str">
        <f>IF(A47="","",SUMIFS(Movimenti!D:D, Movimenti!F:F, A47, Movimenti!C:C, "Rettifica"))</f>
        <v/>
      </c>
      <c r="F47" t="str">
        <f t="shared" si="0"/>
        <v/>
      </c>
      <c r="G47" t="str">
        <f>IF(A47="","",IF(F47&lt;=VLOOKUP(A47, 'Anagrafica Prodotti'!A:C, 3), "⚠️ RIORDINARE", "OK"))</f>
        <v/>
      </c>
      <c r="H47" t="str">
        <f>IF(A47="","",VLOOKUP(A47, 'Anagrafica Prodotti'!A:G, 7))</f>
        <v/>
      </c>
      <c r="I47" s="3" t="str">
        <f>IFERROR(SUMIFS(Movimenti!H:H, Movimenti!F:F, A47, Movimenti!C:C, "Carico") / C47,"")</f>
        <v/>
      </c>
      <c r="J47" s="3" t="str">
        <f t="shared" si="1"/>
        <v/>
      </c>
      <c r="K47" s="3" t="str">
        <f>IF(A47="","",VLOOKUP(A47, 'Anagrafica Prodotti'!A:E, 5)*F47)</f>
        <v/>
      </c>
    </row>
    <row r="48" spans="1:11" x14ac:dyDescent="0.3">
      <c r="A48" t="str">
        <f>IF('Anagrafica Prodotti'!A49="","",'Anagrafica Prodotti'!A49)</f>
        <v/>
      </c>
      <c r="B48" t="str">
        <f>IF(A48="","",VLOOKUP(A48, 'Anagrafica Prodotti'!A:B, 2))</f>
        <v/>
      </c>
      <c r="C48" t="str">
        <f>IF(A48="","",SUMIFS(Movimenti!D:D, Movimenti!F:F, A48, Movimenti!C:C, "Carico"))</f>
        <v/>
      </c>
      <c r="D48" t="str">
        <f>IF(A48="","",SUMIFS(Movimenti!D:D, Movimenti!F:F, A48, Movimenti!C:C, "Scarico"))</f>
        <v/>
      </c>
      <c r="E48" t="str">
        <f>IF(A48="","",SUMIFS(Movimenti!D:D, Movimenti!F:F, A48, Movimenti!C:C, "Rettifica"))</f>
        <v/>
      </c>
      <c r="F48" t="str">
        <f t="shared" si="0"/>
        <v/>
      </c>
      <c r="G48" t="str">
        <f>IF(A48="","",IF(F48&lt;=VLOOKUP(A48, 'Anagrafica Prodotti'!A:C, 3), "⚠️ RIORDINARE", "OK"))</f>
        <v/>
      </c>
      <c r="H48" t="str">
        <f>IF(A48="","",VLOOKUP(A48, 'Anagrafica Prodotti'!A:G, 7))</f>
        <v/>
      </c>
      <c r="I48" s="3" t="str">
        <f>IFERROR(SUMIFS(Movimenti!H:H, Movimenti!F:F, A48, Movimenti!C:C, "Carico") / C48,"")</f>
        <v/>
      </c>
      <c r="J48" s="3" t="str">
        <f t="shared" si="1"/>
        <v/>
      </c>
      <c r="K48" s="3" t="str">
        <f>IF(A48="","",VLOOKUP(A48, 'Anagrafica Prodotti'!A:E, 5)*F48)</f>
        <v/>
      </c>
    </row>
    <row r="49" spans="1:11" x14ac:dyDescent="0.3">
      <c r="A49" t="str">
        <f>IF('Anagrafica Prodotti'!A50="","",'Anagrafica Prodotti'!A50)</f>
        <v/>
      </c>
      <c r="B49" t="str">
        <f>IF(A49="","",VLOOKUP(A49, 'Anagrafica Prodotti'!A:B, 2))</f>
        <v/>
      </c>
      <c r="C49" t="str">
        <f>IF(A49="","",SUMIFS(Movimenti!D:D, Movimenti!F:F, A49, Movimenti!C:C, "Carico"))</f>
        <v/>
      </c>
      <c r="D49" t="str">
        <f>IF(A49="","",SUMIFS(Movimenti!D:D, Movimenti!F:F, A49, Movimenti!C:C, "Scarico"))</f>
        <v/>
      </c>
      <c r="E49" t="str">
        <f>IF(A49="","",SUMIFS(Movimenti!D:D, Movimenti!F:F, A49, Movimenti!C:C, "Rettifica"))</f>
        <v/>
      </c>
      <c r="F49" t="str">
        <f t="shared" si="0"/>
        <v/>
      </c>
      <c r="G49" t="str">
        <f>IF(A49="","",IF(F49&lt;=VLOOKUP(A49, 'Anagrafica Prodotti'!A:C, 3), "⚠️ RIORDINARE", "OK"))</f>
        <v/>
      </c>
      <c r="H49" t="str">
        <f>IF(A49="","",VLOOKUP(A49, 'Anagrafica Prodotti'!A:G, 7))</f>
        <v/>
      </c>
      <c r="I49" s="3" t="str">
        <f>IFERROR(SUMIFS(Movimenti!H:H, Movimenti!F:F, A49, Movimenti!C:C, "Carico") / C49,"")</f>
        <v/>
      </c>
      <c r="J49" s="3" t="str">
        <f t="shared" si="1"/>
        <v/>
      </c>
      <c r="K49" s="3" t="str">
        <f>IF(A49="","",VLOOKUP(A49, 'Anagrafica Prodotti'!A:E, 5)*F49)</f>
        <v/>
      </c>
    </row>
    <row r="50" spans="1:11" x14ac:dyDescent="0.3">
      <c r="A50" t="str">
        <f>IF('Anagrafica Prodotti'!A51="","",'Anagrafica Prodotti'!A51)</f>
        <v/>
      </c>
      <c r="B50" t="str">
        <f>IF(A50="","",VLOOKUP(A50, 'Anagrafica Prodotti'!A:B, 2))</f>
        <v/>
      </c>
      <c r="C50" t="str">
        <f>IF(A50="","",SUMIFS(Movimenti!D:D, Movimenti!F:F, A50, Movimenti!C:C, "Carico"))</f>
        <v/>
      </c>
      <c r="D50" t="str">
        <f>IF(A50="","",SUMIFS(Movimenti!D:D, Movimenti!F:F, A50, Movimenti!C:C, "Scarico"))</f>
        <v/>
      </c>
      <c r="E50" t="str">
        <f>IF(A50="","",SUMIFS(Movimenti!D:D, Movimenti!F:F, A50, Movimenti!C:C, "Rettifica"))</f>
        <v/>
      </c>
      <c r="F50" t="str">
        <f t="shared" si="0"/>
        <v/>
      </c>
      <c r="G50" t="str">
        <f>IF(A50="","",IF(F50&lt;=VLOOKUP(A50, 'Anagrafica Prodotti'!A:C, 3), "⚠️ RIORDINARE", "OK"))</f>
        <v/>
      </c>
      <c r="H50" t="str">
        <f>IF(A50="","",VLOOKUP(A50, 'Anagrafica Prodotti'!A:G, 7))</f>
        <v/>
      </c>
      <c r="I50" s="3" t="str">
        <f>IFERROR(SUMIFS(Movimenti!H:H, Movimenti!F:F, A50, Movimenti!C:C, "Carico") / C50,"")</f>
        <v/>
      </c>
      <c r="J50" s="3" t="str">
        <f t="shared" si="1"/>
        <v/>
      </c>
      <c r="K50" s="3" t="str">
        <f>IF(A50="","",VLOOKUP(A50, 'Anagrafica Prodotti'!A:E, 5)*F50)</f>
        <v/>
      </c>
    </row>
    <row r="51" spans="1:11" x14ac:dyDescent="0.3">
      <c r="A51" t="str">
        <f>IF('Anagrafica Prodotti'!A52="","",'Anagrafica Prodotti'!A52)</f>
        <v/>
      </c>
      <c r="B51" t="str">
        <f>IF(A51="","",VLOOKUP(A51, 'Anagrafica Prodotti'!A:B, 2))</f>
        <v/>
      </c>
      <c r="C51" t="str">
        <f>IF(A51="","",SUMIFS(Movimenti!D:D, Movimenti!F:F, A51, Movimenti!C:C, "Carico"))</f>
        <v/>
      </c>
      <c r="D51" t="str">
        <f>IF(A51="","",SUMIFS(Movimenti!D:D, Movimenti!F:F, A51, Movimenti!C:C, "Scarico"))</f>
        <v/>
      </c>
      <c r="E51" t="str">
        <f>IF(A51="","",SUMIFS(Movimenti!D:D, Movimenti!F:F, A51, Movimenti!C:C, "Rettifica"))</f>
        <v/>
      </c>
      <c r="F51" t="str">
        <f t="shared" si="0"/>
        <v/>
      </c>
      <c r="G51" t="str">
        <f>IF(A51="","",IF(F51&lt;=VLOOKUP(A51, 'Anagrafica Prodotti'!A:C, 3), "⚠️ RIORDINARE", "OK"))</f>
        <v/>
      </c>
      <c r="H51" t="str">
        <f>IF(A51="","",VLOOKUP(A51, 'Anagrafica Prodotti'!A:G, 7))</f>
        <v/>
      </c>
      <c r="I51" s="3" t="str">
        <f>IFERROR(SUMIFS(Movimenti!H:H, Movimenti!F:F, A51, Movimenti!C:C, "Carico") / C51,"")</f>
        <v/>
      </c>
      <c r="J51" s="3" t="str">
        <f t="shared" si="1"/>
        <v/>
      </c>
      <c r="K51" s="3" t="str">
        <f>IF(A51="","",VLOOKUP(A51, 'Anagrafica Prodotti'!A:E, 5)*F51)</f>
        <v/>
      </c>
    </row>
    <row r="52" spans="1:11" x14ac:dyDescent="0.3">
      <c r="A52" t="str">
        <f>IF('Anagrafica Prodotti'!A53="","",'Anagrafica Prodotti'!A53)</f>
        <v/>
      </c>
      <c r="B52" t="str">
        <f>IF(A52="","",VLOOKUP(A52, 'Anagrafica Prodotti'!A:B, 2))</f>
        <v/>
      </c>
      <c r="C52" t="str">
        <f>IF(A52="","",SUMIFS(Movimenti!D:D, Movimenti!F:F, A52, Movimenti!C:C, "Carico"))</f>
        <v/>
      </c>
      <c r="D52" t="str">
        <f>IF(A52="","",SUMIFS(Movimenti!D:D, Movimenti!F:F, A52, Movimenti!C:C, "Scarico"))</f>
        <v/>
      </c>
      <c r="E52" t="str">
        <f>IF(A52="","",SUMIFS(Movimenti!D:D, Movimenti!F:F, A52, Movimenti!C:C, "Rettifica"))</f>
        <v/>
      </c>
      <c r="F52" t="str">
        <f t="shared" si="0"/>
        <v/>
      </c>
      <c r="G52" t="str">
        <f>IF(A52="","",IF(F52&lt;=VLOOKUP(A52, 'Anagrafica Prodotti'!A:C, 3), "⚠️ RIORDINARE", "OK"))</f>
        <v/>
      </c>
      <c r="H52" t="str">
        <f>IF(A52="","",VLOOKUP(A52, 'Anagrafica Prodotti'!A:G, 7))</f>
        <v/>
      </c>
      <c r="I52" s="3" t="str">
        <f>IFERROR(SUMIFS(Movimenti!H:H, Movimenti!F:F, A52, Movimenti!C:C, "Carico") / C52,"")</f>
        <v/>
      </c>
      <c r="J52" s="3" t="str">
        <f t="shared" si="1"/>
        <v/>
      </c>
      <c r="K52" s="3" t="str">
        <f>IF(A52="","",VLOOKUP(A52, 'Anagrafica Prodotti'!A:E, 5)*F52)</f>
        <v/>
      </c>
    </row>
    <row r="53" spans="1:11" x14ac:dyDescent="0.3">
      <c r="A53" t="str">
        <f>IF('Anagrafica Prodotti'!A54="","",'Anagrafica Prodotti'!A54)</f>
        <v/>
      </c>
      <c r="B53" t="str">
        <f>IF(A53="","",VLOOKUP(A53, 'Anagrafica Prodotti'!A:B, 2))</f>
        <v/>
      </c>
      <c r="C53" t="str">
        <f>IF(A53="","",SUMIFS(Movimenti!D:D, Movimenti!F:F, A53, Movimenti!C:C, "Carico"))</f>
        <v/>
      </c>
      <c r="D53" t="str">
        <f>IF(A53="","",SUMIFS(Movimenti!D:D, Movimenti!F:F, A53, Movimenti!C:C, "Scarico"))</f>
        <v/>
      </c>
      <c r="E53" t="str">
        <f>IF(A53="","",SUMIFS(Movimenti!D:D, Movimenti!F:F, A53, Movimenti!C:C, "Rettifica"))</f>
        <v/>
      </c>
      <c r="F53" t="str">
        <f t="shared" si="0"/>
        <v/>
      </c>
      <c r="G53" t="str">
        <f>IF(A53="","",IF(F53&lt;=VLOOKUP(A53, 'Anagrafica Prodotti'!A:C, 3), "⚠️ RIORDINARE", "OK"))</f>
        <v/>
      </c>
      <c r="H53" t="str">
        <f>IF(A53="","",VLOOKUP(A53, 'Anagrafica Prodotti'!A:G, 7))</f>
        <v/>
      </c>
      <c r="I53" s="3" t="str">
        <f>IFERROR(SUMIFS(Movimenti!H:H, Movimenti!F:F, A53, Movimenti!C:C, "Carico") / C53,"")</f>
        <v/>
      </c>
      <c r="J53" s="3" t="str">
        <f t="shared" si="1"/>
        <v/>
      </c>
      <c r="K53" s="3" t="str">
        <f>IF(A53="","",VLOOKUP(A53, 'Anagrafica Prodotti'!A:E, 5)*F53)</f>
        <v/>
      </c>
    </row>
    <row r="54" spans="1:11" x14ac:dyDescent="0.3">
      <c r="A54" t="str">
        <f>IF('Anagrafica Prodotti'!A55="","",'Anagrafica Prodotti'!A55)</f>
        <v/>
      </c>
      <c r="B54" t="str">
        <f>IF(A54="","",VLOOKUP(A54, 'Anagrafica Prodotti'!A:B, 2))</f>
        <v/>
      </c>
      <c r="C54" t="str">
        <f>IF(A54="","",SUMIFS(Movimenti!D:D, Movimenti!F:F, A54, Movimenti!C:C, "Carico"))</f>
        <v/>
      </c>
      <c r="D54" t="str">
        <f>IF(A54="","",SUMIFS(Movimenti!D:D, Movimenti!F:F, A54, Movimenti!C:C, "Scarico"))</f>
        <v/>
      </c>
      <c r="E54" t="str">
        <f>IF(A54="","",SUMIFS(Movimenti!D:D, Movimenti!F:F, A54, Movimenti!C:C, "Rettifica"))</f>
        <v/>
      </c>
      <c r="F54" t="str">
        <f t="shared" si="0"/>
        <v/>
      </c>
      <c r="G54" t="str">
        <f>IF(A54="","",IF(F54&lt;=VLOOKUP(A54, 'Anagrafica Prodotti'!A:C, 3), "⚠️ RIORDINARE", "OK"))</f>
        <v/>
      </c>
      <c r="H54" t="str">
        <f>IF(A54="","",VLOOKUP(A54, 'Anagrafica Prodotti'!A:G, 7))</f>
        <v/>
      </c>
      <c r="I54" s="3" t="str">
        <f>IFERROR(SUMIFS(Movimenti!H:H, Movimenti!F:F, A54, Movimenti!C:C, "Carico") / C54,"")</f>
        <v/>
      </c>
      <c r="J54" s="3" t="str">
        <f t="shared" si="1"/>
        <v/>
      </c>
      <c r="K54" s="3" t="str">
        <f>IF(A54="","",VLOOKUP(A54, 'Anagrafica Prodotti'!A:E, 5)*F54)</f>
        <v/>
      </c>
    </row>
    <row r="55" spans="1:11" x14ac:dyDescent="0.3">
      <c r="A55" t="str">
        <f>IF('Anagrafica Prodotti'!A56="","",'Anagrafica Prodotti'!A56)</f>
        <v/>
      </c>
      <c r="B55" t="str">
        <f>IF(A55="","",VLOOKUP(A55, 'Anagrafica Prodotti'!A:B, 2))</f>
        <v/>
      </c>
      <c r="C55" t="str">
        <f>IF(A55="","",SUMIFS(Movimenti!D:D, Movimenti!F:F, A55, Movimenti!C:C, "Carico"))</f>
        <v/>
      </c>
      <c r="D55" t="str">
        <f>IF(A55="","",SUMIFS(Movimenti!D:D, Movimenti!F:F, A55, Movimenti!C:C, "Scarico"))</f>
        <v/>
      </c>
      <c r="E55" t="str">
        <f>IF(A55="","",SUMIFS(Movimenti!D:D, Movimenti!F:F, A55, Movimenti!C:C, "Rettifica"))</f>
        <v/>
      </c>
      <c r="F55" t="str">
        <f t="shared" si="0"/>
        <v/>
      </c>
      <c r="G55" t="str">
        <f>IF(A55="","",IF(F55&lt;=VLOOKUP(A55, 'Anagrafica Prodotti'!A:C, 3), "⚠️ RIORDINARE", "OK"))</f>
        <v/>
      </c>
      <c r="H55" t="str">
        <f>IF(A55="","",VLOOKUP(A55, 'Anagrafica Prodotti'!A:G, 7))</f>
        <v/>
      </c>
      <c r="I55" s="3" t="str">
        <f>IFERROR(SUMIFS(Movimenti!H:H, Movimenti!F:F, A55, Movimenti!C:C, "Carico") / C55,"")</f>
        <v/>
      </c>
      <c r="J55" s="3" t="str">
        <f t="shared" si="1"/>
        <v/>
      </c>
      <c r="K55" s="3" t="str">
        <f>IF(A55="","",VLOOKUP(A55, 'Anagrafica Prodotti'!A:E, 5)*F55)</f>
        <v/>
      </c>
    </row>
    <row r="56" spans="1:11" x14ac:dyDescent="0.3">
      <c r="A56" t="str">
        <f>IF('Anagrafica Prodotti'!A57="","",'Anagrafica Prodotti'!A57)</f>
        <v/>
      </c>
      <c r="B56" t="str">
        <f>IF(A56="","",VLOOKUP(A56, 'Anagrafica Prodotti'!A:B, 2))</f>
        <v/>
      </c>
      <c r="C56" t="str">
        <f>IF(A56="","",SUMIFS(Movimenti!D:D, Movimenti!F:F, A56, Movimenti!C:C, "Carico"))</f>
        <v/>
      </c>
      <c r="D56" t="str">
        <f>IF(A56="","",SUMIFS(Movimenti!D:D, Movimenti!F:F, A56, Movimenti!C:C, "Scarico"))</f>
        <v/>
      </c>
      <c r="E56" t="str">
        <f>IF(A56="","",SUMIFS(Movimenti!D:D, Movimenti!F:F, A56, Movimenti!C:C, "Rettifica"))</f>
        <v/>
      </c>
      <c r="F56" t="str">
        <f t="shared" si="0"/>
        <v/>
      </c>
      <c r="G56" t="str">
        <f>IF(A56="","",IF(F56&lt;=VLOOKUP(A56, 'Anagrafica Prodotti'!A:C, 3), "⚠️ RIORDINARE", "OK"))</f>
        <v/>
      </c>
      <c r="H56" t="str">
        <f>IF(A56="","",VLOOKUP(A56, 'Anagrafica Prodotti'!A:G, 7))</f>
        <v/>
      </c>
      <c r="I56" s="3" t="str">
        <f>IFERROR(SUMIFS(Movimenti!H:H, Movimenti!F:F, A56, Movimenti!C:C, "Carico") / C56,"")</f>
        <v/>
      </c>
      <c r="J56" s="3" t="str">
        <f t="shared" si="1"/>
        <v/>
      </c>
      <c r="K56" s="3" t="str">
        <f>IF(A56="","",VLOOKUP(A56, 'Anagrafica Prodotti'!A:E, 5)*F56)</f>
        <v/>
      </c>
    </row>
    <row r="57" spans="1:11" x14ac:dyDescent="0.3">
      <c r="A57" t="str">
        <f>IF('Anagrafica Prodotti'!A58="","",'Anagrafica Prodotti'!A58)</f>
        <v/>
      </c>
      <c r="B57" t="str">
        <f>IF(A57="","",VLOOKUP(A57, 'Anagrafica Prodotti'!A:B, 2))</f>
        <v/>
      </c>
      <c r="C57" t="str">
        <f>IF(A57="","",SUMIFS(Movimenti!D:D, Movimenti!F:F, A57, Movimenti!C:C, "Carico"))</f>
        <v/>
      </c>
      <c r="D57" t="str">
        <f>IF(A57="","",SUMIFS(Movimenti!D:D, Movimenti!F:F, A57, Movimenti!C:C, "Scarico"))</f>
        <v/>
      </c>
      <c r="E57" t="str">
        <f>IF(A57="","",SUMIFS(Movimenti!D:D, Movimenti!F:F, A57, Movimenti!C:C, "Rettifica"))</f>
        <v/>
      </c>
      <c r="F57" t="str">
        <f t="shared" si="0"/>
        <v/>
      </c>
      <c r="G57" t="str">
        <f>IF(A57="","",IF(F57&lt;=VLOOKUP(A57, 'Anagrafica Prodotti'!A:C, 3), "⚠️ RIORDINARE", "OK"))</f>
        <v/>
      </c>
      <c r="H57" t="str">
        <f>IF(A57="","",VLOOKUP(A57, 'Anagrafica Prodotti'!A:G, 7))</f>
        <v/>
      </c>
      <c r="I57" s="3" t="str">
        <f>IFERROR(SUMIFS(Movimenti!H:H, Movimenti!F:F, A57, Movimenti!C:C, "Carico") / C57,"")</f>
        <v/>
      </c>
      <c r="J57" s="3" t="str">
        <f t="shared" si="1"/>
        <v/>
      </c>
      <c r="K57" s="3" t="str">
        <f>IF(A57="","",VLOOKUP(A57, 'Anagrafica Prodotti'!A:E, 5)*F57)</f>
        <v/>
      </c>
    </row>
    <row r="58" spans="1:11" x14ac:dyDescent="0.3">
      <c r="A58" t="str">
        <f>IF('Anagrafica Prodotti'!A59="","",'Anagrafica Prodotti'!A59)</f>
        <v/>
      </c>
      <c r="B58" t="str">
        <f>IF(A58="","",VLOOKUP(A58, 'Anagrafica Prodotti'!A:B, 2))</f>
        <v/>
      </c>
      <c r="C58" t="str">
        <f>IF(A58="","",SUMIFS(Movimenti!D:D, Movimenti!F:F, A58, Movimenti!C:C, "Carico"))</f>
        <v/>
      </c>
      <c r="D58" t="str">
        <f>IF(A58="","",SUMIFS(Movimenti!D:D, Movimenti!F:F, A58, Movimenti!C:C, "Scarico"))</f>
        <v/>
      </c>
      <c r="E58" t="str">
        <f>IF(A58="","",SUMIFS(Movimenti!D:D, Movimenti!F:F, A58, Movimenti!C:C, "Rettifica"))</f>
        <v/>
      </c>
      <c r="F58" t="str">
        <f t="shared" si="0"/>
        <v/>
      </c>
      <c r="G58" t="str">
        <f>IF(A58="","",IF(F58&lt;=VLOOKUP(A58, 'Anagrafica Prodotti'!A:C, 3), "⚠️ RIORDINARE", "OK"))</f>
        <v/>
      </c>
      <c r="H58" t="str">
        <f>IF(A58="","",VLOOKUP(A58, 'Anagrafica Prodotti'!A:G, 7))</f>
        <v/>
      </c>
      <c r="I58" s="3" t="str">
        <f>IFERROR(SUMIFS(Movimenti!H:H, Movimenti!F:F, A58, Movimenti!C:C, "Carico") / C58,"")</f>
        <v/>
      </c>
      <c r="J58" s="3" t="str">
        <f t="shared" si="1"/>
        <v/>
      </c>
      <c r="K58" s="3" t="str">
        <f>IF(A58="","",VLOOKUP(A58, 'Anagrafica Prodotti'!A:E, 5)*F58)</f>
        <v/>
      </c>
    </row>
    <row r="59" spans="1:11" x14ac:dyDescent="0.3">
      <c r="A59" t="str">
        <f>IF('Anagrafica Prodotti'!A60="","",'Anagrafica Prodotti'!A60)</f>
        <v/>
      </c>
      <c r="B59" t="str">
        <f>IF(A59="","",VLOOKUP(A59, 'Anagrafica Prodotti'!A:B, 2))</f>
        <v/>
      </c>
      <c r="C59" t="str">
        <f>IF(A59="","",SUMIFS(Movimenti!D:D, Movimenti!F:F, A59, Movimenti!C:C, "Carico"))</f>
        <v/>
      </c>
      <c r="D59" t="str">
        <f>IF(A59="","",SUMIFS(Movimenti!D:D, Movimenti!F:F, A59, Movimenti!C:C, "Scarico"))</f>
        <v/>
      </c>
      <c r="E59" t="str">
        <f>IF(A59="","",SUMIFS(Movimenti!D:D, Movimenti!F:F, A59, Movimenti!C:C, "Rettifica"))</f>
        <v/>
      </c>
      <c r="F59" t="str">
        <f t="shared" si="0"/>
        <v/>
      </c>
      <c r="G59" t="str">
        <f>IF(A59="","",IF(F59&lt;=VLOOKUP(A59, 'Anagrafica Prodotti'!A:C, 3), "⚠️ RIORDINARE", "OK"))</f>
        <v/>
      </c>
      <c r="H59" t="str">
        <f>IF(A59="","",VLOOKUP(A59, 'Anagrafica Prodotti'!A:G, 7))</f>
        <v/>
      </c>
      <c r="I59" s="3" t="str">
        <f>IFERROR(SUMIFS(Movimenti!H:H, Movimenti!F:F, A59, Movimenti!C:C, "Carico") / C59,"")</f>
        <v/>
      </c>
      <c r="J59" s="3" t="str">
        <f t="shared" si="1"/>
        <v/>
      </c>
      <c r="K59" s="3" t="str">
        <f>IF(A59="","",VLOOKUP(A59, 'Anagrafica Prodotti'!A:E, 5)*F59)</f>
        <v/>
      </c>
    </row>
    <row r="60" spans="1:11" x14ac:dyDescent="0.3">
      <c r="A60" t="str">
        <f>IF('Anagrafica Prodotti'!A61="","",'Anagrafica Prodotti'!A61)</f>
        <v/>
      </c>
      <c r="B60" t="str">
        <f>IF(A60="","",VLOOKUP(A60, 'Anagrafica Prodotti'!A:B, 2))</f>
        <v/>
      </c>
      <c r="C60" t="str">
        <f>IF(A60="","",SUMIFS(Movimenti!D:D, Movimenti!F:F, A60, Movimenti!C:C, "Carico"))</f>
        <v/>
      </c>
      <c r="D60" t="str">
        <f>IF(A60="","",SUMIFS(Movimenti!D:D, Movimenti!F:F, A60, Movimenti!C:C, "Scarico"))</f>
        <v/>
      </c>
      <c r="E60" t="str">
        <f>IF(A60="","",SUMIFS(Movimenti!D:D, Movimenti!F:F, A60, Movimenti!C:C, "Rettifica"))</f>
        <v/>
      </c>
      <c r="F60" t="str">
        <f t="shared" si="0"/>
        <v/>
      </c>
      <c r="G60" t="str">
        <f>IF(A60="","",IF(F60&lt;=VLOOKUP(A60, 'Anagrafica Prodotti'!A:C, 3), "⚠️ RIORDINARE", "OK"))</f>
        <v/>
      </c>
      <c r="H60" t="str">
        <f>IF(A60="","",VLOOKUP(A60, 'Anagrafica Prodotti'!A:G, 7))</f>
        <v/>
      </c>
      <c r="I60" s="3" t="str">
        <f>IFERROR(SUMIFS(Movimenti!H:H, Movimenti!F:F, A60, Movimenti!C:C, "Carico") / C60,"")</f>
        <v/>
      </c>
      <c r="J60" s="3" t="str">
        <f t="shared" si="1"/>
        <v/>
      </c>
      <c r="K60" s="3" t="str">
        <f>IF(A60="","",VLOOKUP(A60, 'Anagrafica Prodotti'!A:E, 5)*F60)</f>
        <v/>
      </c>
    </row>
    <row r="61" spans="1:11" x14ac:dyDescent="0.3">
      <c r="A61" t="str">
        <f>IF('Anagrafica Prodotti'!A62="","",'Anagrafica Prodotti'!A62)</f>
        <v/>
      </c>
      <c r="B61" t="str">
        <f>IF(A61="","",VLOOKUP(A61, 'Anagrafica Prodotti'!A:B, 2))</f>
        <v/>
      </c>
      <c r="C61" t="str">
        <f>IF(A61="","",SUMIFS(Movimenti!D:D, Movimenti!F:F, A61, Movimenti!C:C, "Carico"))</f>
        <v/>
      </c>
      <c r="D61" t="str">
        <f>IF(A61="","",SUMIFS(Movimenti!D:D, Movimenti!F:F, A61, Movimenti!C:C, "Scarico"))</f>
        <v/>
      </c>
      <c r="E61" t="str">
        <f>IF(A61="","",SUMIFS(Movimenti!D:D, Movimenti!F:F, A61, Movimenti!C:C, "Rettifica"))</f>
        <v/>
      </c>
      <c r="F61" t="str">
        <f t="shared" si="0"/>
        <v/>
      </c>
      <c r="G61" t="str">
        <f>IF(A61="","",IF(F61&lt;=VLOOKUP(A61, 'Anagrafica Prodotti'!A:C, 3), "⚠️ RIORDINARE", "OK"))</f>
        <v/>
      </c>
      <c r="H61" t="str">
        <f>IF(A61="","",VLOOKUP(A61, 'Anagrafica Prodotti'!A:G, 7))</f>
        <v/>
      </c>
      <c r="I61" s="3" t="str">
        <f>IFERROR(SUMIFS(Movimenti!H:H, Movimenti!F:F, A61, Movimenti!C:C, "Carico") / C61,"")</f>
        <v/>
      </c>
      <c r="J61" s="3" t="str">
        <f t="shared" si="1"/>
        <v/>
      </c>
      <c r="K61" s="3" t="str">
        <f>IF(A61="","",VLOOKUP(A61, 'Anagrafica Prodotti'!A:E, 5)*F61)</f>
        <v/>
      </c>
    </row>
    <row r="62" spans="1:11" x14ac:dyDescent="0.3">
      <c r="A62" t="str">
        <f>IF('Anagrafica Prodotti'!A63="","",'Anagrafica Prodotti'!A63)</f>
        <v/>
      </c>
      <c r="B62" t="str">
        <f>IF(A62="","",VLOOKUP(A62, 'Anagrafica Prodotti'!A:B, 2))</f>
        <v/>
      </c>
      <c r="C62" t="str">
        <f>IF(A62="","",SUMIFS(Movimenti!D:D, Movimenti!F:F, A62, Movimenti!C:C, "Carico"))</f>
        <v/>
      </c>
      <c r="D62" t="str">
        <f>IF(A62="","",SUMIFS(Movimenti!D:D, Movimenti!F:F, A62, Movimenti!C:C, "Scarico"))</f>
        <v/>
      </c>
      <c r="E62" t="str">
        <f>IF(A62="","",SUMIFS(Movimenti!D:D, Movimenti!F:F, A62, Movimenti!C:C, "Rettifica"))</f>
        <v/>
      </c>
      <c r="F62" t="str">
        <f t="shared" si="0"/>
        <v/>
      </c>
      <c r="G62" t="str">
        <f>IF(A62="","",IF(F62&lt;=VLOOKUP(A62, 'Anagrafica Prodotti'!A:C, 3), "⚠️ RIORDINARE", "OK"))</f>
        <v/>
      </c>
      <c r="H62" t="str">
        <f>IF(A62="","",VLOOKUP(A62, 'Anagrafica Prodotti'!A:G, 7))</f>
        <v/>
      </c>
      <c r="I62" s="3" t="str">
        <f>IFERROR(SUMIFS(Movimenti!H:H, Movimenti!F:F, A62, Movimenti!C:C, "Carico") / C62,"")</f>
        <v/>
      </c>
      <c r="J62" s="3" t="str">
        <f t="shared" si="1"/>
        <v/>
      </c>
      <c r="K62" s="3" t="str">
        <f>IF(A62="","",VLOOKUP(A62, 'Anagrafica Prodotti'!A:E, 5)*F62)</f>
        <v/>
      </c>
    </row>
    <row r="63" spans="1:11" x14ac:dyDescent="0.3">
      <c r="A63" t="str">
        <f>IF('Anagrafica Prodotti'!A64="","",'Anagrafica Prodotti'!A64)</f>
        <v/>
      </c>
      <c r="B63" t="str">
        <f>IF(A63="","",VLOOKUP(A63, 'Anagrafica Prodotti'!A:B, 2))</f>
        <v/>
      </c>
      <c r="C63" t="str">
        <f>IF(A63="","",SUMIFS(Movimenti!D:D, Movimenti!F:F, A63, Movimenti!C:C, "Carico"))</f>
        <v/>
      </c>
      <c r="D63" t="str">
        <f>IF(A63="","",SUMIFS(Movimenti!D:D, Movimenti!F:F, A63, Movimenti!C:C, "Scarico"))</f>
        <v/>
      </c>
      <c r="E63" t="str">
        <f>IF(A63="","",SUMIFS(Movimenti!D:D, Movimenti!F:F, A63, Movimenti!C:C, "Rettifica"))</f>
        <v/>
      </c>
      <c r="F63" t="str">
        <f t="shared" si="0"/>
        <v/>
      </c>
      <c r="G63" t="str">
        <f>IF(A63="","",IF(F63&lt;=VLOOKUP(A63, 'Anagrafica Prodotti'!A:C, 3), "⚠️ RIORDINARE", "OK"))</f>
        <v/>
      </c>
      <c r="H63" t="str">
        <f>IF(A63="","",VLOOKUP(A63, 'Anagrafica Prodotti'!A:G, 7))</f>
        <v/>
      </c>
      <c r="I63" s="3" t="str">
        <f>IFERROR(SUMIFS(Movimenti!H:H, Movimenti!F:F, A63, Movimenti!C:C, "Carico") / C63,"")</f>
        <v/>
      </c>
      <c r="J63" s="3" t="str">
        <f t="shared" si="1"/>
        <v/>
      </c>
      <c r="K63" s="3" t="str">
        <f>IF(A63="","",VLOOKUP(A63, 'Anagrafica Prodotti'!A:E, 5)*F63)</f>
        <v/>
      </c>
    </row>
    <row r="64" spans="1:11" x14ac:dyDescent="0.3">
      <c r="A64" t="str">
        <f>IF('Anagrafica Prodotti'!A65="","",'Anagrafica Prodotti'!A65)</f>
        <v/>
      </c>
      <c r="B64" t="str">
        <f>IF(A64="","",VLOOKUP(A64, 'Anagrafica Prodotti'!A:B, 2))</f>
        <v/>
      </c>
      <c r="C64" t="str">
        <f>IF(A64="","",SUMIFS(Movimenti!D:D, Movimenti!F:F, A64, Movimenti!C:C, "Carico"))</f>
        <v/>
      </c>
      <c r="D64" t="str">
        <f>IF(A64="","",SUMIFS(Movimenti!D:D, Movimenti!F:F, A64, Movimenti!C:C, "Scarico"))</f>
        <v/>
      </c>
      <c r="E64" t="str">
        <f>IF(A64="","",SUMIFS(Movimenti!D:D, Movimenti!F:F, A64, Movimenti!C:C, "Rettifica"))</f>
        <v/>
      </c>
      <c r="F64" t="str">
        <f t="shared" si="0"/>
        <v/>
      </c>
      <c r="G64" t="str">
        <f>IF(A64="","",IF(F64&lt;=VLOOKUP(A64, 'Anagrafica Prodotti'!A:C, 3), "⚠️ RIORDINARE", "OK"))</f>
        <v/>
      </c>
      <c r="H64" t="str">
        <f>IF(A64="","",VLOOKUP(A64, 'Anagrafica Prodotti'!A:G, 7))</f>
        <v/>
      </c>
      <c r="I64" s="3" t="str">
        <f>IFERROR(SUMIFS(Movimenti!H:H, Movimenti!F:F, A64, Movimenti!C:C, "Carico") / C64,"")</f>
        <v/>
      </c>
      <c r="J64" s="3" t="str">
        <f t="shared" si="1"/>
        <v/>
      </c>
      <c r="K64" s="3" t="str">
        <f>IF(A64="","",VLOOKUP(A64, 'Anagrafica Prodotti'!A:E, 5)*F64)</f>
        <v/>
      </c>
    </row>
    <row r="65" spans="1:11" x14ac:dyDescent="0.3">
      <c r="A65" t="str">
        <f>IF('Anagrafica Prodotti'!A66="","",'Anagrafica Prodotti'!A66)</f>
        <v/>
      </c>
      <c r="B65" t="str">
        <f>IF(A65="","",VLOOKUP(A65, 'Anagrafica Prodotti'!A:B, 2))</f>
        <v/>
      </c>
      <c r="C65" t="str">
        <f>IF(A65="","",SUMIFS(Movimenti!D:D, Movimenti!F:F, A65, Movimenti!C:C, "Carico"))</f>
        <v/>
      </c>
      <c r="D65" t="str">
        <f>IF(A65="","",SUMIFS(Movimenti!D:D, Movimenti!F:F, A65, Movimenti!C:C, "Scarico"))</f>
        <v/>
      </c>
      <c r="E65" t="str">
        <f>IF(A65="","",SUMIFS(Movimenti!D:D, Movimenti!F:F, A65, Movimenti!C:C, "Rettifica"))</f>
        <v/>
      </c>
      <c r="F65" t="str">
        <f t="shared" ref="F65:F128" si="2">IF(A65="","",C65-D65+E65)</f>
        <v/>
      </c>
      <c r="G65" t="str">
        <f>IF(A65="","",IF(F65&lt;=VLOOKUP(A65, 'Anagrafica Prodotti'!A:C, 3), "⚠️ RIORDINARE", "OK"))</f>
        <v/>
      </c>
      <c r="H65" t="str">
        <f>IF(A65="","",VLOOKUP(A65, 'Anagrafica Prodotti'!A:G, 7))</f>
        <v/>
      </c>
      <c r="I65" s="3" t="str">
        <f>IFERROR(SUMIFS(Movimenti!H:H, Movimenti!F:F, A65, Movimenti!C:C, "Carico") / C65,"")</f>
        <v/>
      </c>
      <c r="J65" s="3" t="str">
        <f t="shared" ref="J65:J128" si="3">IF(OR(A65="",I65=""),"",I65*F65)</f>
        <v/>
      </c>
      <c r="K65" s="3" t="str">
        <f>IF(A65="","",VLOOKUP(A65, 'Anagrafica Prodotti'!A:E, 5)*F65)</f>
        <v/>
      </c>
    </row>
    <row r="66" spans="1:11" x14ac:dyDescent="0.3">
      <c r="A66" t="str">
        <f>IF('Anagrafica Prodotti'!A67="","",'Anagrafica Prodotti'!A67)</f>
        <v/>
      </c>
      <c r="B66" t="str">
        <f>IF(A66="","",VLOOKUP(A66, 'Anagrafica Prodotti'!A:B, 2))</f>
        <v/>
      </c>
      <c r="C66" t="str">
        <f>IF(A66="","",SUMIFS(Movimenti!D:D, Movimenti!F:F, A66, Movimenti!C:C, "Carico"))</f>
        <v/>
      </c>
      <c r="D66" t="str">
        <f>IF(A66="","",SUMIFS(Movimenti!D:D, Movimenti!F:F, A66, Movimenti!C:C, "Scarico"))</f>
        <v/>
      </c>
      <c r="E66" t="str">
        <f>IF(A66="","",SUMIFS(Movimenti!D:D, Movimenti!F:F, A66, Movimenti!C:C, "Rettifica"))</f>
        <v/>
      </c>
      <c r="F66" t="str">
        <f t="shared" si="2"/>
        <v/>
      </c>
      <c r="G66" t="str">
        <f>IF(A66="","",IF(F66&lt;=VLOOKUP(A66, 'Anagrafica Prodotti'!A:C, 3), "⚠️ RIORDINARE", "OK"))</f>
        <v/>
      </c>
      <c r="H66" t="str">
        <f>IF(A66="","",VLOOKUP(A66, 'Anagrafica Prodotti'!A:G, 7))</f>
        <v/>
      </c>
      <c r="I66" s="3" t="str">
        <f>IFERROR(SUMIFS(Movimenti!H:H, Movimenti!F:F, A66, Movimenti!C:C, "Carico") / C66,"")</f>
        <v/>
      </c>
      <c r="J66" s="3" t="str">
        <f t="shared" si="3"/>
        <v/>
      </c>
      <c r="K66" s="3" t="str">
        <f>IF(A66="","",VLOOKUP(A66, 'Anagrafica Prodotti'!A:E, 5)*F66)</f>
        <v/>
      </c>
    </row>
    <row r="67" spans="1:11" x14ac:dyDescent="0.3">
      <c r="A67" t="str">
        <f>IF('Anagrafica Prodotti'!A68="","",'Anagrafica Prodotti'!A68)</f>
        <v/>
      </c>
      <c r="B67" t="str">
        <f>IF(A67="","",VLOOKUP(A67, 'Anagrafica Prodotti'!A:B, 2))</f>
        <v/>
      </c>
      <c r="C67" t="str">
        <f>IF(A67="","",SUMIFS(Movimenti!D:D, Movimenti!F:F, A67, Movimenti!C:C, "Carico"))</f>
        <v/>
      </c>
      <c r="D67" t="str">
        <f>IF(A67="","",SUMIFS(Movimenti!D:D, Movimenti!F:F, A67, Movimenti!C:C, "Scarico"))</f>
        <v/>
      </c>
      <c r="E67" t="str">
        <f>IF(A67="","",SUMIFS(Movimenti!D:D, Movimenti!F:F, A67, Movimenti!C:C, "Rettifica"))</f>
        <v/>
      </c>
      <c r="F67" t="str">
        <f t="shared" si="2"/>
        <v/>
      </c>
      <c r="G67" t="str">
        <f>IF(A67="","",IF(F67&lt;=VLOOKUP(A67, 'Anagrafica Prodotti'!A:C, 3), "⚠️ RIORDINARE", "OK"))</f>
        <v/>
      </c>
      <c r="H67" t="str">
        <f>IF(A67="","",VLOOKUP(A67, 'Anagrafica Prodotti'!A:G, 7))</f>
        <v/>
      </c>
      <c r="I67" s="3" t="str">
        <f>IFERROR(SUMIFS(Movimenti!H:H, Movimenti!F:F, A67, Movimenti!C:C, "Carico") / C67,"")</f>
        <v/>
      </c>
      <c r="J67" s="3" t="str">
        <f t="shared" si="3"/>
        <v/>
      </c>
      <c r="K67" s="3" t="str">
        <f>IF(A67="","",VLOOKUP(A67, 'Anagrafica Prodotti'!A:E, 5)*F67)</f>
        <v/>
      </c>
    </row>
    <row r="68" spans="1:11" x14ac:dyDescent="0.3">
      <c r="A68" t="str">
        <f>IF('Anagrafica Prodotti'!A69="","",'Anagrafica Prodotti'!A69)</f>
        <v/>
      </c>
      <c r="B68" t="str">
        <f>IF(A68="","",VLOOKUP(A68, 'Anagrafica Prodotti'!A:B, 2))</f>
        <v/>
      </c>
      <c r="C68" t="str">
        <f>IF(A68="","",SUMIFS(Movimenti!D:D, Movimenti!F:F, A68, Movimenti!C:C, "Carico"))</f>
        <v/>
      </c>
      <c r="D68" t="str">
        <f>IF(A68="","",SUMIFS(Movimenti!D:D, Movimenti!F:F, A68, Movimenti!C:C, "Scarico"))</f>
        <v/>
      </c>
      <c r="E68" t="str">
        <f>IF(A68="","",SUMIFS(Movimenti!D:D, Movimenti!F:F, A68, Movimenti!C:C, "Rettifica"))</f>
        <v/>
      </c>
      <c r="F68" t="str">
        <f t="shared" si="2"/>
        <v/>
      </c>
      <c r="G68" t="str">
        <f>IF(A68="","",IF(F68&lt;=VLOOKUP(A68, 'Anagrafica Prodotti'!A:C, 3), "⚠️ RIORDINARE", "OK"))</f>
        <v/>
      </c>
      <c r="H68" t="str">
        <f>IF(A68="","",VLOOKUP(A68, 'Anagrafica Prodotti'!A:G, 7))</f>
        <v/>
      </c>
      <c r="I68" s="3" t="str">
        <f>IFERROR(SUMIFS(Movimenti!H:H, Movimenti!F:F, A68, Movimenti!C:C, "Carico") / C68,"")</f>
        <v/>
      </c>
      <c r="J68" s="3" t="str">
        <f t="shared" si="3"/>
        <v/>
      </c>
      <c r="K68" s="3" t="str">
        <f>IF(A68="","",VLOOKUP(A68, 'Anagrafica Prodotti'!A:E, 5)*F68)</f>
        <v/>
      </c>
    </row>
    <row r="69" spans="1:11" x14ac:dyDescent="0.3">
      <c r="A69" t="str">
        <f>IF('Anagrafica Prodotti'!A70="","",'Anagrafica Prodotti'!A70)</f>
        <v/>
      </c>
      <c r="B69" t="str">
        <f>IF(A69="","",VLOOKUP(A69, 'Anagrafica Prodotti'!A:B, 2))</f>
        <v/>
      </c>
      <c r="C69" t="str">
        <f>IF(A69="","",SUMIFS(Movimenti!D:D, Movimenti!F:F, A69, Movimenti!C:C, "Carico"))</f>
        <v/>
      </c>
      <c r="D69" t="str">
        <f>IF(A69="","",SUMIFS(Movimenti!D:D, Movimenti!F:F, A69, Movimenti!C:C, "Scarico"))</f>
        <v/>
      </c>
      <c r="E69" t="str">
        <f>IF(A69="","",SUMIFS(Movimenti!D:D, Movimenti!F:F, A69, Movimenti!C:C, "Rettifica"))</f>
        <v/>
      </c>
      <c r="F69" t="str">
        <f t="shared" si="2"/>
        <v/>
      </c>
      <c r="G69" t="str">
        <f>IF(A69="","",IF(F69&lt;=VLOOKUP(A69, 'Anagrafica Prodotti'!A:C, 3), "⚠️ RIORDINARE", "OK"))</f>
        <v/>
      </c>
      <c r="H69" t="str">
        <f>IF(A69="","",VLOOKUP(A69, 'Anagrafica Prodotti'!A:G, 7))</f>
        <v/>
      </c>
      <c r="I69" s="3" t="str">
        <f>IFERROR(SUMIFS(Movimenti!H:H, Movimenti!F:F, A69, Movimenti!C:C, "Carico") / C69,"")</f>
        <v/>
      </c>
      <c r="J69" s="3" t="str">
        <f t="shared" si="3"/>
        <v/>
      </c>
      <c r="K69" s="3" t="str">
        <f>IF(A69="","",VLOOKUP(A69, 'Anagrafica Prodotti'!A:E, 5)*F69)</f>
        <v/>
      </c>
    </row>
    <row r="70" spans="1:11" x14ac:dyDescent="0.3">
      <c r="A70" t="str">
        <f>IF('Anagrafica Prodotti'!A71="","",'Anagrafica Prodotti'!A71)</f>
        <v/>
      </c>
      <c r="B70" t="str">
        <f>IF(A70="","",VLOOKUP(A70, 'Anagrafica Prodotti'!A:B, 2))</f>
        <v/>
      </c>
      <c r="C70" t="str">
        <f>IF(A70="","",SUMIFS(Movimenti!D:D, Movimenti!F:F, A70, Movimenti!C:C, "Carico"))</f>
        <v/>
      </c>
      <c r="D70" t="str">
        <f>IF(A70="","",SUMIFS(Movimenti!D:D, Movimenti!F:F, A70, Movimenti!C:C, "Scarico"))</f>
        <v/>
      </c>
      <c r="E70" t="str">
        <f>IF(A70="","",SUMIFS(Movimenti!D:D, Movimenti!F:F, A70, Movimenti!C:C, "Rettifica"))</f>
        <v/>
      </c>
      <c r="F70" t="str">
        <f t="shared" si="2"/>
        <v/>
      </c>
      <c r="G70" t="str">
        <f>IF(A70="","",IF(F70&lt;=VLOOKUP(A70, 'Anagrafica Prodotti'!A:C, 3), "⚠️ RIORDINARE", "OK"))</f>
        <v/>
      </c>
      <c r="H70" t="str">
        <f>IF(A70="","",VLOOKUP(A70, 'Anagrafica Prodotti'!A:G, 7))</f>
        <v/>
      </c>
      <c r="I70" s="3" t="str">
        <f>IFERROR(SUMIFS(Movimenti!H:H, Movimenti!F:F, A70, Movimenti!C:C, "Carico") / C70,"")</f>
        <v/>
      </c>
      <c r="J70" s="3" t="str">
        <f t="shared" si="3"/>
        <v/>
      </c>
      <c r="K70" s="3" t="str">
        <f>IF(A70="","",VLOOKUP(A70, 'Anagrafica Prodotti'!A:E, 5)*F70)</f>
        <v/>
      </c>
    </row>
    <row r="71" spans="1:11" x14ac:dyDescent="0.3">
      <c r="A71" t="str">
        <f>IF('Anagrafica Prodotti'!A72="","",'Anagrafica Prodotti'!A72)</f>
        <v/>
      </c>
      <c r="B71" t="str">
        <f>IF(A71="","",VLOOKUP(A71, 'Anagrafica Prodotti'!A:B, 2))</f>
        <v/>
      </c>
      <c r="C71" t="str">
        <f>IF(A71="","",SUMIFS(Movimenti!D:D, Movimenti!F:F, A71, Movimenti!C:C, "Carico"))</f>
        <v/>
      </c>
      <c r="D71" t="str">
        <f>IF(A71="","",SUMIFS(Movimenti!D:D, Movimenti!F:F, A71, Movimenti!C:C, "Scarico"))</f>
        <v/>
      </c>
      <c r="E71" t="str">
        <f>IF(A71="","",SUMIFS(Movimenti!D:D, Movimenti!F:F, A71, Movimenti!C:C, "Rettifica"))</f>
        <v/>
      </c>
      <c r="F71" t="str">
        <f t="shared" si="2"/>
        <v/>
      </c>
      <c r="G71" t="str">
        <f>IF(A71="","",IF(F71&lt;=VLOOKUP(A71, 'Anagrafica Prodotti'!A:C, 3), "⚠️ RIORDINARE", "OK"))</f>
        <v/>
      </c>
      <c r="H71" t="str">
        <f>IF(A71="","",VLOOKUP(A71, 'Anagrafica Prodotti'!A:G, 7))</f>
        <v/>
      </c>
      <c r="I71" s="3" t="str">
        <f>IFERROR(SUMIFS(Movimenti!H:H, Movimenti!F:F, A71, Movimenti!C:C, "Carico") / C71,"")</f>
        <v/>
      </c>
      <c r="J71" s="3" t="str">
        <f t="shared" si="3"/>
        <v/>
      </c>
      <c r="K71" s="3" t="str">
        <f>IF(A71="","",VLOOKUP(A71, 'Anagrafica Prodotti'!A:E, 5)*F71)</f>
        <v/>
      </c>
    </row>
    <row r="72" spans="1:11" x14ac:dyDescent="0.3">
      <c r="A72" t="str">
        <f>IF('Anagrafica Prodotti'!A73="","",'Anagrafica Prodotti'!A73)</f>
        <v/>
      </c>
      <c r="B72" t="str">
        <f>IF(A72="","",VLOOKUP(A72, 'Anagrafica Prodotti'!A:B, 2))</f>
        <v/>
      </c>
      <c r="C72" t="str">
        <f>IF(A72="","",SUMIFS(Movimenti!D:D, Movimenti!F:F, A72, Movimenti!C:C, "Carico"))</f>
        <v/>
      </c>
      <c r="D72" t="str">
        <f>IF(A72="","",SUMIFS(Movimenti!D:D, Movimenti!F:F, A72, Movimenti!C:C, "Scarico"))</f>
        <v/>
      </c>
      <c r="E72" t="str">
        <f>IF(A72="","",SUMIFS(Movimenti!D:D, Movimenti!F:F, A72, Movimenti!C:C, "Rettifica"))</f>
        <v/>
      </c>
      <c r="F72" t="str">
        <f t="shared" si="2"/>
        <v/>
      </c>
      <c r="G72" t="str">
        <f>IF(A72="","",IF(F72&lt;=VLOOKUP(A72, 'Anagrafica Prodotti'!A:C, 3), "⚠️ RIORDINARE", "OK"))</f>
        <v/>
      </c>
      <c r="H72" t="str">
        <f>IF(A72="","",VLOOKUP(A72, 'Anagrafica Prodotti'!A:G, 7))</f>
        <v/>
      </c>
      <c r="I72" s="3" t="str">
        <f>IFERROR(SUMIFS(Movimenti!H:H, Movimenti!F:F, A72, Movimenti!C:C, "Carico") / C72,"")</f>
        <v/>
      </c>
      <c r="J72" s="3" t="str">
        <f t="shared" si="3"/>
        <v/>
      </c>
      <c r="K72" s="3" t="str">
        <f>IF(A72="","",VLOOKUP(A72, 'Anagrafica Prodotti'!A:E, 5)*F72)</f>
        <v/>
      </c>
    </row>
    <row r="73" spans="1:11" x14ac:dyDescent="0.3">
      <c r="A73" t="str">
        <f>IF('Anagrafica Prodotti'!A74="","",'Anagrafica Prodotti'!A74)</f>
        <v/>
      </c>
      <c r="B73" t="str">
        <f>IF(A73="","",VLOOKUP(A73, 'Anagrafica Prodotti'!A:B, 2))</f>
        <v/>
      </c>
      <c r="C73" t="str">
        <f>IF(A73="","",SUMIFS(Movimenti!D:D, Movimenti!F:F, A73, Movimenti!C:C, "Carico"))</f>
        <v/>
      </c>
      <c r="D73" t="str">
        <f>IF(A73="","",SUMIFS(Movimenti!D:D, Movimenti!F:F, A73, Movimenti!C:C, "Scarico"))</f>
        <v/>
      </c>
      <c r="E73" t="str">
        <f>IF(A73="","",SUMIFS(Movimenti!D:D, Movimenti!F:F, A73, Movimenti!C:C, "Rettifica"))</f>
        <v/>
      </c>
      <c r="F73" t="str">
        <f t="shared" si="2"/>
        <v/>
      </c>
      <c r="G73" t="str">
        <f>IF(A73="","",IF(F73&lt;=VLOOKUP(A73, 'Anagrafica Prodotti'!A:C, 3), "⚠️ RIORDINARE", "OK"))</f>
        <v/>
      </c>
      <c r="H73" t="str">
        <f>IF(A73="","",VLOOKUP(A73, 'Anagrafica Prodotti'!A:G, 7))</f>
        <v/>
      </c>
      <c r="I73" s="3" t="str">
        <f>IFERROR(SUMIFS(Movimenti!H:H, Movimenti!F:F, A73, Movimenti!C:C, "Carico") / C73,"")</f>
        <v/>
      </c>
      <c r="J73" s="3" t="str">
        <f t="shared" si="3"/>
        <v/>
      </c>
      <c r="K73" s="3" t="str">
        <f>IF(A73="","",VLOOKUP(A73, 'Anagrafica Prodotti'!A:E, 5)*F73)</f>
        <v/>
      </c>
    </row>
    <row r="74" spans="1:11" x14ac:dyDescent="0.3">
      <c r="A74" t="str">
        <f>IF('Anagrafica Prodotti'!A75="","",'Anagrafica Prodotti'!A75)</f>
        <v/>
      </c>
      <c r="B74" t="str">
        <f>IF(A74="","",VLOOKUP(A74, 'Anagrafica Prodotti'!A:B, 2))</f>
        <v/>
      </c>
      <c r="C74" t="str">
        <f>IF(A74="","",SUMIFS(Movimenti!D:D, Movimenti!F:F, A74, Movimenti!C:C, "Carico"))</f>
        <v/>
      </c>
      <c r="D74" t="str">
        <f>IF(A74="","",SUMIFS(Movimenti!D:D, Movimenti!F:F, A74, Movimenti!C:C, "Scarico"))</f>
        <v/>
      </c>
      <c r="E74" t="str">
        <f>IF(A74="","",SUMIFS(Movimenti!D:D, Movimenti!F:F, A74, Movimenti!C:C, "Rettifica"))</f>
        <v/>
      </c>
      <c r="F74" t="str">
        <f t="shared" si="2"/>
        <v/>
      </c>
      <c r="G74" t="str">
        <f>IF(A74="","",IF(F74&lt;=VLOOKUP(A74, 'Anagrafica Prodotti'!A:C, 3), "⚠️ RIORDINARE", "OK"))</f>
        <v/>
      </c>
      <c r="H74" t="str">
        <f>IF(A74="","",VLOOKUP(A74, 'Anagrafica Prodotti'!A:G, 7))</f>
        <v/>
      </c>
      <c r="I74" s="3" t="str">
        <f>IFERROR(SUMIFS(Movimenti!H:H, Movimenti!F:F, A74, Movimenti!C:C, "Carico") / C74,"")</f>
        <v/>
      </c>
      <c r="J74" s="3" t="str">
        <f t="shared" si="3"/>
        <v/>
      </c>
      <c r="K74" s="3" t="str">
        <f>IF(A74="","",VLOOKUP(A74, 'Anagrafica Prodotti'!A:E, 5)*F74)</f>
        <v/>
      </c>
    </row>
    <row r="75" spans="1:11" x14ac:dyDescent="0.3">
      <c r="A75" t="str">
        <f>IF('Anagrafica Prodotti'!A76="","",'Anagrafica Prodotti'!A76)</f>
        <v/>
      </c>
      <c r="B75" t="str">
        <f>IF(A75="","",VLOOKUP(A75, 'Anagrafica Prodotti'!A:B, 2))</f>
        <v/>
      </c>
      <c r="C75" t="str">
        <f>IF(A75="","",SUMIFS(Movimenti!D:D, Movimenti!F:F, A75, Movimenti!C:C, "Carico"))</f>
        <v/>
      </c>
      <c r="D75" t="str">
        <f>IF(A75="","",SUMIFS(Movimenti!D:D, Movimenti!F:F, A75, Movimenti!C:C, "Scarico"))</f>
        <v/>
      </c>
      <c r="E75" t="str">
        <f>IF(A75="","",SUMIFS(Movimenti!D:D, Movimenti!F:F, A75, Movimenti!C:C, "Rettifica"))</f>
        <v/>
      </c>
      <c r="F75" t="str">
        <f t="shared" si="2"/>
        <v/>
      </c>
      <c r="G75" t="str">
        <f>IF(A75="","",IF(F75&lt;=VLOOKUP(A75, 'Anagrafica Prodotti'!A:C, 3), "⚠️ RIORDINARE", "OK"))</f>
        <v/>
      </c>
      <c r="H75" t="str">
        <f>IF(A75="","",VLOOKUP(A75, 'Anagrafica Prodotti'!A:G, 7))</f>
        <v/>
      </c>
      <c r="I75" s="3" t="str">
        <f>IFERROR(SUMIFS(Movimenti!H:H, Movimenti!F:F, A75, Movimenti!C:C, "Carico") / C75,"")</f>
        <v/>
      </c>
      <c r="J75" s="3" t="str">
        <f t="shared" si="3"/>
        <v/>
      </c>
      <c r="K75" s="3" t="str">
        <f>IF(A75="","",VLOOKUP(A75, 'Anagrafica Prodotti'!A:E, 5)*F75)</f>
        <v/>
      </c>
    </row>
    <row r="76" spans="1:11" x14ac:dyDescent="0.3">
      <c r="A76" t="str">
        <f>IF('Anagrafica Prodotti'!A77="","",'Anagrafica Prodotti'!A77)</f>
        <v/>
      </c>
      <c r="B76" t="str">
        <f>IF(A76="","",VLOOKUP(A76, 'Anagrafica Prodotti'!A:B, 2))</f>
        <v/>
      </c>
      <c r="C76" t="str">
        <f>IF(A76="","",SUMIFS(Movimenti!D:D, Movimenti!F:F, A76, Movimenti!C:C, "Carico"))</f>
        <v/>
      </c>
      <c r="D76" t="str">
        <f>IF(A76="","",SUMIFS(Movimenti!D:D, Movimenti!F:F, A76, Movimenti!C:C, "Scarico"))</f>
        <v/>
      </c>
      <c r="E76" t="str">
        <f>IF(A76="","",SUMIFS(Movimenti!D:D, Movimenti!F:F, A76, Movimenti!C:C, "Rettifica"))</f>
        <v/>
      </c>
      <c r="F76" t="str">
        <f t="shared" si="2"/>
        <v/>
      </c>
      <c r="G76" t="str">
        <f>IF(A76="","",IF(F76&lt;=VLOOKUP(A76, 'Anagrafica Prodotti'!A:C, 3), "⚠️ RIORDINARE", "OK"))</f>
        <v/>
      </c>
      <c r="H76" t="str">
        <f>IF(A76="","",VLOOKUP(A76, 'Anagrafica Prodotti'!A:G, 7))</f>
        <v/>
      </c>
      <c r="I76" s="3" t="str">
        <f>IFERROR(SUMIFS(Movimenti!H:H, Movimenti!F:F, A76, Movimenti!C:C, "Carico") / C76,"")</f>
        <v/>
      </c>
      <c r="J76" s="3" t="str">
        <f t="shared" si="3"/>
        <v/>
      </c>
      <c r="K76" s="3" t="str">
        <f>IF(A76="","",VLOOKUP(A76, 'Anagrafica Prodotti'!A:E, 5)*F76)</f>
        <v/>
      </c>
    </row>
    <row r="77" spans="1:11" x14ac:dyDescent="0.3">
      <c r="A77" t="str">
        <f>IF('Anagrafica Prodotti'!A78="","",'Anagrafica Prodotti'!A78)</f>
        <v/>
      </c>
      <c r="B77" t="str">
        <f>IF(A77="","",VLOOKUP(A77, 'Anagrafica Prodotti'!A:B, 2))</f>
        <v/>
      </c>
      <c r="C77" t="str">
        <f>IF(A77="","",SUMIFS(Movimenti!D:D, Movimenti!F:F, A77, Movimenti!C:C, "Carico"))</f>
        <v/>
      </c>
      <c r="D77" t="str">
        <f>IF(A77="","",SUMIFS(Movimenti!D:D, Movimenti!F:F, A77, Movimenti!C:C, "Scarico"))</f>
        <v/>
      </c>
      <c r="E77" t="str">
        <f>IF(A77="","",SUMIFS(Movimenti!D:D, Movimenti!F:F, A77, Movimenti!C:C, "Rettifica"))</f>
        <v/>
      </c>
      <c r="F77" t="str">
        <f t="shared" si="2"/>
        <v/>
      </c>
      <c r="G77" t="str">
        <f>IF(A77="","",IF(F77&lt;=VLOOKUP(A77, 'Anagrafica Prodotti'!A:C, 3), "⚠️ RIORDINARE", "OK"))</f>
        <v/>
      </c>
      <c r="H77" t="str">
        <f>IF(A77="","",VLOOKUP(A77, 'Anagrafica Prodotti'!A:G, 7))</f>
        <v/>
      </c>
      <c r="I77" s="3" t="str">
        <f>IFERROR(SUMIFS(Movimenti!H:H, Movimenti!F:F, A77, Movimenti!C:C, "Carico") / C77,"")</f>
        <v/>
      </c>
      <c r="J77" s="3" t="str">
        <f t="shared" si="3"/>
        <v/>
      </c>
      <c r="K77" s="3" t="str">
        <f>IF(A77="","",VLOOKUP(A77, 'Anagrafica Prodotti'!A:E, 5)*F77)</f>
        <v/>
      </c>
    </row>
    <row r="78" spans="1:11" x14ac:dyDescent="0.3">
      <c r="A78" t="str">
        <f>IF('Anagrafica Prodotti'!A79="","",'Anagrafica Prodotti'!A79)</f>
        <v/>
      </c>
      <c r="B78" t="str">
        <f>IF(A78="","",VLOOKUP(A78, 'Anagrafica Prodotti'!A:B, 2))</f>
        <v/>
      </c>
      <c r="C78" t="str">
        <f>IF(A78="","",SUMIFS(Movimenti!D:D, Movimenti!F:F, A78, Movimenti!C:C, "Carico"))</f>
        <v/>
      </c>
      <c r="D78" t="str">
        <f>IF(A78="","",SUMIFS(Movimenti!D:D, Movimenti!F:F, A78, Movimenti!C:C, "Scarico"))</f>
        <v/>
      </c>
      <c r="E78" t="str">
        <f>IF(A78="","",SUMIFS(Movimenti!D:D, Movimenti!F:F, A78, Movimenti!C:C, "Rettifica"))</f>
        <v/>
      </c>
      <c r="F78" t="str">
        <f t="shared" si="2"/>
        <v/>
      </c>
      <c r="G78" t="str">
        <f>IF(A78="","",IF(F78&lt;=VLOOKUP(A78, 'Anagrafica Prodotti'!A:C, 3), "⚠️ RIORDINARE", "OK"))</f>
        <v/>
      </c>
      <c r="H78" t="str">
        <f>IF(A78="","",VLOOKUP(A78, 'Anagrafica Prodotti'!A:G, 7))</f>
        <v/>
      </c>
      <c r="I78" s="3" t="str">
        <f>IFERROR(SUMIFS(Movimenti!H:H, Movimenti!F:F, A78, Movimenti!C:C, "Carico") / C78,"")</f>
        <v/>
      </c>
      <c r="J78" s="3" t="str">
        <f t="shared" si="3"/>
        <v/>
      </c>
      <c r="K78" s="3" t="str">
        <f>IF(A78="","",VLOOKUP(A78, 'Anagrafica Prodotti'!A:E, 5)*F78)</f>
        <v/>
      </c>
    </row>
    <row r="79" spans="1:11" x14ac:dyDescent="0.3">
      <c r="A79" t="str">
        <f>IF('Anagrafica Prodotti'!A80="","",'Anagrafica Prodotti'!A80)</f>
        <v/>
      </c>
      <c r="B79" t="str">
        <f>IF(A79="","",VLOOKUP(A79, 'Anagrafica Prodotti'!A:B, 2))</f>
        <v/>
      </c>
      <c r="C79" t="str">
        <f>IF(A79="","",SUMIFS(Movimenti!D:D, Movimenti!F:F, A79, Movimenti!C:C, "Carico"))</f>
        <v/>
      </c>
      <c r="D79" t="str">
        <f>IF(A79="","",SUMIFS(Movimenti!D:D, Movimenti!F:F, A79, Movimenti!C:C, "Scarico"))</f>
        <v/>
      </c>
      <c r="E79" t="str">
        <f>IF(A79="","",SUMIFS(Movimenti!D:D, Movimenti!F:F, A79, Movimenti!C:C, "Rettifica"))</f>
        <v/>
      </c>
      <c r="F79" t="str">
        <f t="shared" si="2"/>
        <v/>
      </c>
      <c r="G79" t="str">
        <f>IF(A79="","",IF(F79&lt;=VLOOKUP(A79, 'Anagrafica Prodotti'!A:C, 3), "⚠️ RIORDINARE", "OK"))</f>
        <v/>
      </c>
      <c r="H79" t="str">
        <f>IF(A79="","",VLOOKUP(A79, 'Anagrafica Prodotti'!A:G, 7))</f>
        <v/>
      </c>
      <c r="I79" s="3" t="str">
        <f>IFERROR(SUMIFS(Movimenti!H:H, Movimenti!F:F, A79, Movimenti!C:C, "Carico") / C79,"")</f>
        <v/>
      </c>
      <c r="J79" s="3" t="str">
        <f t="shared" si="3"/>
        <v/>
      </c>
      <c r="K79" s="3" t="str">
        <f>IF(A79="","",VLOOKUP(A79, 'Anagrafica Prodotti'!A:E, 5)*F79)</f>
        <v/>
      </c>
    </row>
    <row r="80" spans="1:11" x14ac:dyDescent="0.3">
      <c r="A80" t="str">
        <f>IF('Anagrafica Prodotti'!A81="","",'Anagrafica Prodotti'!A81)</f>
        <v/>
      </c>
      <c r="B80" t="str">
        <f>IF(A80="","",VLOOKUP(A80, 'Anagrafica Prodotti'!A:B, 2))</f>
        <v/>
      </c>
      <c r="C80" t="str">
        <f>IF(A80="","",SUMIFS(Movimenti!D:D, Movimenti!F:F, A80, Movimenti!C:C, "Carico"))</f>
        <v/>
      </c>
      <c r="D80" t="str">
        <f>IF(A80="","",SUMIFS(Movimenti!D:D, Movimenti!F:F, A80, Movimenti!C:C, "Scarico"))</f>
        <v/>
      </c>
      <c r="E80" t="str">
        <f>IF(A80="","",SUMIFS(Movimenti!D:D, Movimenti!F:F, A80, Movimenti!C:C, "Rettifica"))</f>
        <v/>
      </c>
      <c r="F80" t="str">
        <f t="shared" si="2"/>
        <v/>
      </c>
      <c r="G80" t="str">
        <f>IF(A80="","",IF(F80&lt;=VLOOKUP(A80, 'Anagrafica Prodotti'!A:C, 3), "⚠️ RIORDINARE", "OK"))</f>
        <v/>
      </c>
      <c r="H80" t="str">
        <f>IF(A80="","",VLOOKUP(A80, 'Anagrafica Prodotti'!A:G, 7))</f>
        <v/>
      </c>
      <c r="I80" s="3" t="str">
        <f>IFERROR(SUMIFS(Movimenti!H:H, Movimenti!F:F, A80, Movimenti!C:C, "Carico") / C80,"")</f>
        <v/>
      </c>
      <c r="J80" s="3" t="str">
        <f t="shared" si="3"/>
        <v/>
      </c>
      <c r="K80" s="3" t="str">
        <f>IF(A80="","",VLOOKUP(A80, 'Anagrafica Prodotti'!A:E, 5)*F80)</f>
        <v/>
      </c>
    </row>
    <row r="81" spans="1:11" x14ac:dyDescent="0.3">
      <c r="A81" t="str">
        <f>IF('Anagrafica Prodotti'!A82="","",'Anagrafica Prodotti'!A82)</f>
        <v/>
      </c>
      <c r="B81" t="str">
        <f>IF(A81="","",VLOOKUP(A81, 'Anagrafica Prodotti'!A:B, 2))</f>
        <v/>
      </c>
      <c r="C81" t="str">
        <f>IF(A81="","",SUMIFS(Movimenti!D:D, Movimenti!F:F, A81, Movimenti!C:C, "Carico"))</f>
        <v/>
      </c>
      <c r="D81" t="str">
        <f>IF(A81="","",SUMIFS(Movimenti!D:D, Movimenti!F:F, A81, Movimenti!C:C, "Scarico"))</f>
        <v/>
      </c>
      <c r="E81" t="str">
        <f>IF(A81="","",SUMIFS(Movimenti!D:D, Movimenti!F:F, A81, Movimenti!C:C, "Rettifica"))</f>
        <v/>
      </c>
      <c r="F81" t="str">
        <f t="shared" si="2"/>
        <v/>
      </c>
      <c r="G81" t="str">
        <f>IF(A81="","",IF(F81&lt;=VLOOKUP(A81, 'Anagrafica Prodotti'!A:C, 3), "⚠️ RIORDINARE", "OK"))</f>
        <v/>
      </c>
      <c r="H81" t="str">
        <f>IF(A81="","",VLOOKUP(A81, 'Anagrafica Prodotti'!A:G, 7))</f>
        <v/>
      </c>
      <c r="I81" s="3" t="str">
        <f>IFERROR(SUMIFS(Movimenti!H:H, Movimenti!F:F, A81, Movimenti!C:C, "Carico") / C81,"")</f>
        <v/>
      </c>
      <c r="J81" s="3" t="str">
        <f t="shared" si="3"/>
        <v/>
      </c>
      <c r="K81" s="3" t="str">
        <f>IF(A81="","",VLOOKUP(A81, 'Anagrafica Prodotti'!A:E, 5)*F81)</f>
        <v/>
      </c>
    </row>
    <row r="82" spans="1:11" x14ac:dyDescent="0.3">
      <c r="A82" t="str">
        <f>IF('Anagrafica Prodotti'!A83="","",'Anagrafica Prodotti'!A83)</f>
        <v/>
      </c>
      <c r="B82" t="str">
        <f>IF(A82="","",VLOOKUP(A82, 'Anagrafica Prodotti'!A:B, 2))</f>
        <v/>
      </c>
      <c r="C82" t="str">
        <f>IF(A82="","",SUMIFS(Movimenti!D:D, Movimenti!F:F, A82, Movimenti!C:C, "Carico"))</f>
        <v/>
      </c>
      <c r="D82" t="str">
        <f>IF(A82="","",SUMIFS(Movimenti!D:D, Movimenti!F:F, A82, Movimenti!C:C, "Scarico"))</f>
        <v/>
      </c>
      <c r="E82" t="str">
        <f>IF(A82="","",SUMIFS(Movimenti!D:D, Movimenti!F:F, A82, Movimenti!C:C, "Rettifica"))</f>
        <v/>
      </c>
      <c r="F82" t="str">
        <f t="shared" si="2"/>
        <v/>
      </c>
      <c r="G82" t="str">
        <f>IF(A82="","",IF(F82&lt;=VLOOKUP(A82, 'Anagrafica Prodotti'!A:C, 3), "⚠️ RIORDINARE", "OK"))</f>
        <v/>
      </c>
      <c r="H82" t="str">
        <f>IF(A82="","",VLOOKUP(A82, 'Anagrafica Prodotti'!A:G, 7))</f>
        <v/>
      </c>
      <c r="I82" s="3" t="str">
        <f>IFERROR(SUMIFS(Movimenti!H:H, Movimenti!F:F, A82, Movimenti!C:C, "Carico") / C82,"")</f>
        <v/>
      </c>
      <c r="J82" s="3" t="str">
        <f t="shared" si="3"/>
        <v/>
      </c>
      <c r="K82" s="3" t="str">
        <f>IF(A82="","",VLOOKUP(A82, 'Anagrafica Prodotti'!A:E, 5)*F82)</f>
        <v/>
      </c>
    </row>
    <row r="83" spans="1:11" x14ac:dyDescent="0.3">
      <c r="A83" t="str">
        <f>IF('Anagrafica Prodotti'!A84="","",'Anagrafica Prodotti'!A84)</f>
        <v/>
      </c>
      <c r="B83" t="str">
        <f>IF(A83="","",VLOOKUP(A83, 'Anagrafica Prodotti'!A:B, 2))</f>
        <v/>
      </c>
      <c r="C83" t="str">
        <f>IF(A83="","",SUMIFS(Movimenti!D:D, Movimenti!F:F, A83, Movimenti!C:C, "Carico"))</f>
        <v/>
      </c>
      <c r="D83" t="str">
        <f>IF(A83="","",SUMIFS(Movimenti!D:D, Movimenti!F:F, A83, Movimenti!C:C, "Scarico"))</f>
        <v/>
      </c>
      <c r="E83" t="str">
        <f>IF(A83="","",SUMIFS(Movimenti!D:D, Movimenti!F:F, A83, Movimenti!C:C, "Rettifica"))</f>
        <v/>
      </c>
      <c r="F83" t="str">
        <f t="shared" si="2"/>
        <v/>
      </c>
      <c r="G83" t="str">
        <f>IF(A83="","",IF(F83&lt;=VLOOKUP(A83, 'Anagrafica Prodotti'!A:C, 3), "⚠️ RIORDINARE", "OK"))</f>
        <v/>
      </c>
      <c r="H83" t="str">
        <f>IF(A83="","",VLOOKUP(A83, 'Anagrafica Prodotti'!A:G, 7))</f>
        <v/>
      </c>
      <c r="I83" s="3" t="str">
        <f>IFERROR(SUMIFS(Movimenti!H:H, Movimenti!F:F, A83, Movimenti!C:C, "Carico") / C83,"")</f>
        <v/>
      </c>
      <c r="J83" s="3" t="str">
        <f t="shared" si="3"/>
        <v/>
      </c>
      <c r="K83" s="3" t="str">
        <f>IF(A83="","",VLOOKUP(A83, 'Anagrafica Prodotti'!A:E, 5)*F83)</f>
        <v/>
      </c>
    </row>
    <row r="84" spans="1:11" x14ac:dyDescent="0.3">
      <c r="A84" t="str">
        <f>IF('Anagrafica Prodotti'!A85="","",'Anagrafica Prodotti'!A85)</f>
        <v/>
      </c>
      <c r="B84" t="str">
        <f>IF(A84="","",VLOOKUP(A84, 'Anagrafica Prodotti'!A:B, 2))</f>
        <v/>
      </c>
      <c r="C84" t="str">
        <f>IF(A84="","",SUMIFS(Movimenti!D:D, Movimenti!F:F, A84, Movimenti!C:C, "Carico"))</f>
        <v/>
      </c>
      <c r="D84" t="str">
        <f>IF(A84="","",SUMIFS(Movimenti!D:D, Movimenti!F:F, A84, Movimenti!C:C, "Scarico"))</f>
        <v/>
      </c>
      <c r="E84" t="str">
        <f>IF(A84="","",SUMIFS(Movimenti!D:D, Movimenti!F:F, A84, Movimenti!C:C, "Rettifica"))</f>
        <v/>
      </c>
      <c r="F84" t="str">
        <f t="shared" si="2"/>
        <v/>
      </c>
      <c r="G84" t="str">
        <f>IF(A84="","",IF(F84&lt;=VLOOKUP(A84, 'Anagrafica Prodotti'!A:C, 3), "⚠️ RIORDINARE", "OK"))</f>
        <v/>
      </c>
      <c r="H84" t="str">
        <f>IF(A84="","",VLOOKUP(A84, 'Anagrafica Prodotti'!A:G, 7))</f>
        <v/>
      </c>
      <c r="I84" s="3" t="str">
        <f>IFERROR(SUMIFS(Movimenti!H:H, Movimenti!F:F, A84, Movimenti!C:C, "Carico") / C84,"")</f>
        <v/>
      </c>
      <c r="J84" s="3" t="str">
        <f t="shared" si="3"/>
        <v/>
      </c>
      <c r="K84" s="3" t="str">
        <f>IF(A84="","",VLOOKUP(A84, 'Anagrafica Prodotti'!A:E, 5)*F84)</f>
        <v/>
      </c>
    </row>
    <row r="85" spans="1:11" x14ac:dyDescent="0.3">
      <c r="A85" t="str">
        <f>IF('Anagrafica Prodotti'!A86="","",'Anagrafica Prodotti'!A86)</f>
        <v/>
      </c>
      <c r="B85" t="str">
        <f>IF(A85="","",VLOOKUP(A85, 'Anagrafica Prodotti'!A:B, 2))</f>
        <v/>
      </c>
      <c r="C85" t="str">
        <f>IF(A85="","",SUMIFS(Movimenti!D:D, Movimenti!F:F, A85, Movimenti!C:C, "Carico"))</f>
        <v/>
      </c>
      <c r="D85" t="str">
        <f>IF(A85="","",SUMIFS(Movimenti!D:D, Movimenti!F:F, A85, Movimenti!C:C, "Scarico"))</f>
        <v/>
      </c>
      <c r="E85" t="str">
        <f>IF(A85="","",SUMIFS(Movimenti!D:D, Movimenti!F:F, A85, Movimenti!C:C, "Rettifica"))</f>
        <v/>
      </c>
      <c r="F85" t="str">
        <f t="shared" si="2"/>
        <v/>
      </c>
      <c r="G85" t="str">
        <f>IF(A85="","",IF(F85&lt;=VLOOKUP(A85, 'Anagrafica Prodotti'!A:C, 3), "⚠️ RIORDINARE", "OK"))</f>
        <v/>
      </c>
      <c r="H85" t="str">
        <f>IF(A85="","",VLOOKUP(A85, 'Anagrafica Prodotti'!A:G, 7))</f>
        <v/>
      </c>
      <c r="I85" s="3" t="str">
        <f>IFERROR(SUMIFS(Movimenti!H:H, Movimenti!F:F, A85, Movimenti!C:C, "Carico") / C85,"")</f>
        <v/>
      </c>
      <c r="J85" s="3" t="str">
        <f t="shared" si="3"/>
        <v/>
      </c>
      <c r="K85" s="3" t="str">
        <f>IF(A85="","",VLOOKUP(A85, 'Anagrafica Prodotti'!A:E, 5)*F85)</f>
        <v/>
      </c>
    </row>
    <row r="86" spans="1:11" x14ac:dyDescent="0.3">
      <c r="A86" t="str">
        <f>IF('Anagrafica Prodotti'!A87="","",'Anagrafica Prodotti'!A87)</f>
        <v/>
      </c>
      <c r="B86" t="str">
        <f>IF(A86="","",VLOOKUP(A86, 'Anagrafica Prodotti'!A:B, 2))</f>
        <v/>
      </c>
      <c r="C86" t="str">
        <f>IF(A86="","",SUMIFS(Movimenti!D:D, Movimenti!F:F, A86, Movimenti!C:C, "Carico"))</f>
        <v/>
      </c>
      <c r="D86" t="str">
        <f>IF(A86="","",SUMIFS(Movimenti!D:D, Movimenti!F:F, A86, Movimenti!C:C, "Scarico"))</f>
        <v/>
      </c>
      <c r="E86" t="str">
        <f>IF(A86="","",SUMIFS(Movimenti!D:D, Movimenti!F:F, A86, Movimenti!C:C, "Rettifica"))</f>
        <v/>
      </c>
      <c r="F86" t="str">
        <f t="shared" si="2"/>
        <v/>
      </c>
      <c r="G86" t="str">
        <f>IF(A86="","",IF(F86&lt;=VLOOKUP(A86, 'Anagrafica Prodotti'!A:C, 3), "⚠️ RIORDINARE", "OK"))</f>
        <v/>
      </c>
      <c r="H86" t="str">
        <f>IF(A86="","",VLOOKUP(A86, 'Anagrafica Prodotti'!A:G, 7))</f>
        <v/>
      </c>
      <c r="I86" s="3" t="str">
        <f>IFERROR(SUMIFS(Movimenti!H:H, Movimenti!F:F, A86, Movimenti!C:C, "Carico") / C86,"")</f>
        <v/>
      </c>
      <c r="J86" s="3" t="str">
        <f t="shared" si="3"/>
        <v/>
      </c>
      <c r="K86" s="3" t="str">
        <f>IF(A86="","",VLOOKUP(A86, 'Anagrafica Prodotti'!A:E, 5)*F86)</f>
        <v/>
      </c>
    </row>
    <row r="87" spans="1:11" x14ac:dyDescent="0.3">
      <c r="A87" t="str">
        <f>IF('Anagrafica Prodotti'!A88="","",'Anagrafica Prodotti'!A88)</f>
        <v/>
      </c>
      <c r="B87" t="str">
        <f>IF(A87="","",VLOOKUP(A87, 'Anagrafica Prodotti'!A:B, 2))</f>
        <v/>
      </c>
      <c r="C87" t="str">
        <f>IF(A87="","",SUMIFS(Movimenti!D:D, Movimenti!F:F, A87, Movimenti!C:C, "Carico"))</f>
        <v/>
      </c>
      <c r="D87" t="str">
        <f>IF(A87="","",SUMIFS(Movimenti!D:D, Movimenti!F:F, A87, Movimenti!C:C, "Scarico"))</f>
        <v/>
      </c>
      <c r="E87" t="str">
        <f>IF(A87="","",SUMIFS(Movimenti!D:D, Movimenti!F:F, A87, Movimenti!C:C, "Rettifica"))</f>
        <v/>
      </c>
      <c r="F87" t="str">
        <f t="shared" si="2"/>
        <v/>
      </c>
      <c r="G87" t="str">
        <f>IF(A87="","",IF(F87&lt;=VLOOKUP(A87, 'Anagrafica Prodotti'!A:C, 3), "⚠️ RIORDINARE", "OK"))</f>
        <v/>
      </c>
      <c r="H87" t="str">
        <f>IF(A87="","",VLOOKUP(A87, 'Anagrafica Prodotti'!A:G, 7))</f>
        <v/>
      </c>
      <c r="I87" s="3" t="str">
        <f>IFERROR(SUMIFS(Movimenti!H:H, Movimenti!F:F, A87, Movimenti!C:C, "Carico") / C87,"")</f>
        <v/>
      </c>
      <c r="J87" s="3" t="str">
        <f t="shared" si="3"/>
        <v/>
      </c>
      <c r="K87" s="3" t="str">
        <f>IF(A87="","",VLOOKUP(A87, 'Anagrafica Prodotti'!A:E, 5)*F87)</f>
        <v/>
      </c>
    </row>
    <row r="88" spans="1:11" x14ac:dyDescent="0.3">
      <c r="A88" t="str">
        <f>IF('Anagrafica Prodotti'!A89="","",'Anagrafica Prodotti'!A89)</f>
        <v/>
      </c>
      <c r="B88" t="str">
        <f>IF(A88="","",VLOOKUP(A88, 'Anagrafica Prodotti'!A:B, 2))</f>
        <v/>
      </c>
      <c r="C88" t="str">
        <f>IF(A88="","",SUMIFS(Movimenti!D:D, Movimenti!F:F, A88, Movimenti!C:C, "Carico"))</f>
        <v/>
      </c>
      <c r="D88" t="str">
        <f>IF(A88="","",SUMIFS(Movimenti!D:D, Movimenti!F:F, A88, Movimenti!C:C, "Scarico"))</f>
        <v/>
      </c>
      <c r="E88" t="str">
        <f>IF(A88="","",SUMIFS(Movimenti!D:D, Movimenti!F:F, A88, Movimenti!C:C, "Rettifica"))</f>
        <v/>
      </c>
      <c r="F88" t="str">
        <f t="shared" si="2"/>
        <v/>
      </c>
      <c r="G88" t="str">
        <f>IF(A88="","",IF(F88&lt;=VLOOKUP(A88, 'Anagrafica Prodotti'!A:C, 3), "⚠️ RIORDINARE", "OK"))</f>
        <v/>
      </c>
      <c r="H88" t="str">
        <f>IF(A88="","",VLOOKUP(A88, 'Anagrafica Prodotti'!A:G, 7))</f>
        <v/>
      </c>
      <c r="I88" s="3" t="str">
        <f>IFERROR(SUMIFS(Movimenti!H:H, Movimenti!F:F, A88, Movimenti!C:C, "Carico") / C88,"")</f>
        <v/>
      </c>
      <c r="J88" s="3" t="str">
        <f t="shared" si="3"/>
        <v/>
      </c>
      <c r="K88" s="3" t="str">
        <f>IF(A88="","",VLOOKUP(A88, 'Anagrafica Prodotti'!A:E, 5)*F88)</f>
        <v/>
      </c>
    </row>
    <row r="89" spans="1:11" x14ac:dyDescent="0.3">
      <c r="A89" t="str">
        <f>IF('Anagrafica Prodotti'!A90="","",'Anagrafica Prodotti'!A90)</f>
        <v/>
      </c>
      <c r="B89" t="str">
        <f>IF(A89="","",VLOOKUP(A89, 'Anagrafica Prodotti'!A:B, 2))</f>
        <v/>
      </c>
      <c r="C89" t="str">
        <f>IF(A89="","",SUMIFS(Movimenti!D:D, Movimenti!F:F, A89, Movimenti!C:C, "Carico"))</f>
        <v/>
      </c>
      <c r="D89" t="str">
        <f>IF(A89="","",SUMIFS(Movimenti!D:D, Movimenti!F:F, A89, Movimenti!C:C, "Scarico"))</f>
        <v/>
      </c>
      <c r="E89" t="str">
        <f>IF(A89="","",SUMIFS(Movimenti!D:D, Movimenti!F:F, A89, Movimenti!C:C, "Rettifica"))</f>
        <v/>
      </c>
      <c r="F89" t="str">
        <f t="shared" si="2"/>
        <v/>
      </c>
      <c r="G89" t="str">
        <f>IF(A89="","",IF(F89&lt;=VLOOKUP(A89, 'Anagrafica Prodotti'!A:C, 3), "⚠️ RIORDINARE", "OK"))</f>
        <v/>
      </c>
      <c r="H89" t="str">
        <f>IF(A89="","",VLOOKUP(A89, 'Anagrafica Prodotti'!A:G, 7))</f>
        <v/>
      </c>
      <c r="I89" s="3" t="str">
        <f>IFERROR(SUMIFS(Movimenti!H:H, Movimenti!F:F, A89, Movimenti!C:C, "Carico") / C89,"")</f>
        <v/>
      </c>
      <c r="J89" s="3" t="str">
        <f t="shared" si="3"/>
        <v/>
      </c>
      <c r="K89" s="3" t="str">
        <f>IF(A89="","",VLOOKUP(A89, 'Anagrafica Prodotti'!A:E, 5)*F89)</f>
        <v/>
      </c>
    </row>
    <row r="90" spans="1:11" x14ac:dyDescent="0.3">
      <c r="A90" t="str">
        <f>IF('Anagrafica Prodotti'!A91="","",'Anagrafica Prodotti'!A91)</f>
        <v/>
      </c>
      <c r="B90" t="str">
        <f>IF(A90="","",VLOOKUP(A90, 'Anagrafica Prodotti'!A:B, 2))</f>
        <v/>
      </c>
      <c r="C90" t="str">
        <f>IF(A90="","",SUMIFS(Movimenti!D:D, Movimenti!F:F, A90, Movimenti!C:C, "Carico"))</f>
        <v/>
      </c>
      <c r="D90" t="str">
        <f>IF(A90="","",SUMIFS(Movimenti!D:D, Movimenti!F:F, A90, Movimenti!C:C, "Scarico"))</f>
        <v/>
      </c>
      <c r="E90" t="str">
        <f>IF(A90="","",SUMIFS(Movimenti!D:D, Movimenti!F:F, A90, Movimenti!C:C, "Rettifica"))</f>
        <v/>
      </c>
      <c r="F90" t="str">
        <f t="shared" si="2"/>
        <v/>
      </c>
      <c r="G90" t="str">
        <f>IF(A90="","",IF(F90&lt;=VLOOKUP(A90, 'Anagrafica Prodotti'!A:C, 3), "⚠️ RIORDINARE", "OK"))</f>
        <v/>
      </c>
      <c r="H90" t="str">
        <f>IF(A90="","",VLOOKUP(A90, 'Anagrafica Prodotti'!A:G, 7))</f>
        <v/>
      </c>
      <c r="I90" s="3" t="str">
        <f>IFERROR(SUMIFS(Movimenti!H:H, Movimenti!F:F, A90, Movimenti!C:C, "Carico") / C90,"")</f>
        <v/>
      </c>
      <c r="J90" s="3" t="str">
        <f t="shared" si="3"/>
        <v/>
      </c>
      <c r="K90" s="3" t="str">
        <f>IF(A90="","",VLOOKUP(A90, 'Anagrafica Prodotti'!A:E, 5)*F90)</f>
        <v/>
      </c>
    </row>
    <row r="91" spans="1:11" x14ac:dyDescent="0.3">
      <c r="A91" t="str">
        <f>IF('Anagrafica Prodotti'!A92="","",'Anagrafica Prodotti'!A92)</f>
        <v/>
      </c>
      <c r="B91" t="str">
        <f>IF(A91="","",VLOOKUP(A91, 'Anagrafica Prodotti'!A:B, 2))</f>
        <v/>
      </c>
      <c r="C91" t="str">
        <f>IF(A91="","",SUMIFS(Movimenti!D:D, Movimenti!F:F, A91, Movimenti!C:C, "Carico"))</f>
        <v/>
      </c>
      <c r="D91" t="str">
        <f>IF(A91="","",SUMIFS(Movimenti!D:D, Movimenti!F:F, A91, Movimenti!C:C, "Scarico"))</f>
        <v/>
      </c>
      <c r="E91" t="str">
        <f>IF(A91="","",SUMIFS(Movimenti!D:D, Movimenti!F:F, A91, Movimenti!C:C, "Rettifica"))</f>
        <v/>
      </c>
      <c r="F91" t="str">
        <f t="shared" si="2"/>
        <v/>
      </c>
      <c r="G91" t="str">
        <f>IF(A91="","",IF(F91&lt;=VLOOKUP(A91, 'Anagrafica Prodotti'!A:C, 3), "⚠️ RIORDINARE", "OK"))</f>
        <v/>
      </c>
      <c r="H91" t="str">
        <f>IF(A91="","",VLOOKUP(A91, 'Anagrafica Prodotti'!A:G, 7))</f>
        <v/>
      </c>
      <c r="I91" s="3" t="str">
        <f>IFERROR(SUMIFS(Movimenti!H:H, Movimenti!F:F, A91, Movimenti!C:C, "Carico") / C91,"")</f>
        <v/>
      </c>
      <c r="J91" s="3" t="str">
        <f t="shared" si="3"/>
        <v/>
      </c>
      <c r="K91" s="3" t="str">
        <f>IF(A91="","",VLOOKUP(A91, 'Anagrafica Prodotti'!A:E, 5)*F91)</f>
        <v/>
      </c>
    </row>
    <row r="92" spans="1:11" x14ac:dyDescent="0.3">
      <c r="A92" t="str">
        <f>IF('Anagrafica Prodotti'!A93="","",'Anagrafica Prodotti'!A93)</f>
        <v/>
      </c>
      <c r="B92" t="str">
        <f>IF(A92="","",VLOOKUP(A92, 'Anagrafica Prodotti'!A:B, 2))</f>
        <v/>
      </c>
      <c r="C92" t="str">
        <f>IF(A92="","",SUMIFS(Movimenti!D:D, Movimenti!F:F, A92, Movimenti!C:C, "Carico"))</f>
        <v/>
      </c>
      <c r="D92" t="str">
        <f>IF(A92="","",SUMIFS(Movimenti!D:D, Movimenti!F:F, A92, Movimenti!C:C, "Scarico"))</f>
        <v/>
      </c>
      <c r="E92" t="str">
        <f>IF(A92="","",SUMIFS(Movimenti!D:D, Movimenti!F:F, A92, Movimenti!C:C, "Rettifica"))</f>
        <v/>
      </c>
      <c r="F92" t="str">
        <f t="shared" si="2"/>
        <v/>
      </c>
      <c r="G92" t="str">
        <f>IF(A92="","",IF(F92&lt;=VLOOKUP(A92, 'Anagrafica Prodotti'!A:C, 3), "⚠️ RIORDINARE", "OK"))</f>
        <v/>
      </c>
      <c r="H92" t="str">
        <f>IF(A92="","",VLOOKUP(A92, 'Anagrafica Prodotti'!A:G, 7))</f>
        <v/>
      </c>
      <c r="I92" s="3" t="str">
        <f>IFERROR(SUMIFS(Movimenti!H:H, Movimenti!F:F, A92, Movimenti!C:C, "Carico") / C92,"")</f>
        <v/>
      </c>
      <c r="J92" s="3" t="str">
        <f t="shared" si="3"/>
        <v/>
      </c>
      <c r="K92" s="3" t="str">
        <f>IF(A92="","",VLOOKUP(A92, 'Anagrafica Prodotti'!A:E, 5)*F92)</f>
        <v/>
      </c>
    </row>
    <row r="93" spans="1:11" x14ac:dyDescent="0.3">
      <c r="A93" t="str">
        <f>IF('Anagrafica Prodotti'!A94="","",'Anagrafica Prodotti'!A94)</f>
        <v/>
      </c>
      <c r="B93" t="str">
        <f>IF(A93="","",VLOOKUP(A93, 'Anagrafica Prodotti'!A:B, 2))</f>
        <v/>
      </c>
      <c r="C93" t="str">
        <f>IF(A93="","",SUMIFS(Movimenti!D:D, Movimenti!F:F, A93, Movimenti!C:C, "Carico"))</f>
        <v/>
      </c>
      <c r="D93" t="str">
        <f>IF(A93="","",SUMIFS(Movimenti!D:D, Movimenti!F:F, A93, Movimenti!C:C, "Scarico"))</f>
        <v/>
      </c>
      <c r="E93" t="str">
        <f>IF(A93="","",SUMIFS(Movimenti!D:D, Movimenti!F:F, A93, Movimenti!C:C, "Rettifica"))</f>
        <v/>
      </c>
      <c r="F93" t="str">
        <f t="shared" si="2"/>
        <v/>
      </c>
      <c r="G93" t="str">
        <f>IF(A93="","",IF(F93&lt;=VLOOKUP(A93, 'Anagrafica Prodotti'!A:C, 3), "⚠️ RIORDINARE", "OK"))</f>
        <v/>
      </c>
      <c r="H93" t="str">
        <f>IF(A93="","",VLOOKUP(A93, 'Anagrafica Prodotti'!A:G, 7))</f>
        <v/>
      </c>
      <c r="I93" s="3" t="str">
        <f>IFERROR(SUMIFS(Movimenti!H:H, Movimenti!F:F, A93, Movimenti!C:C, "Carico") / C93,"")</f>
        <v/>
      </c>
      <c r="J93" s="3" t="str">
        <f t="shared" si="3"/>
        <v/>
      </c>
      <c r="K93" s="3" t="str">
        <f>IF(A93="","",VLOOKUP(A93, 'Anagrafica Prodotti'!A:E, 5)*F93)</f>
        <v/>
      </c>
    </row>
    <row r="94" spans="1:11" x14ac:dyDescent="0.3">
      <c r="A94" t="str">
        <f>IF('Anagrafica Prodotti'!A95="","",'Anagrafica Prodotti'!A95)</f>
        <v/>
      </c>
      <c r="B94" t="str">
        <f>IF(A94="","",VLOOKUP(A94, 'Anagrafica Prodotti'!A:B, 2))</f>
        <v/>
      </c>
      <c r="C94" t="str">
        <f>IF(A94="","",SUMIFS(Movimenti!D:D, Movimenti!F:F, A94, Movimenti!C:C, "Carico"))</f>
        <v/>
      </c>
      <c r="D94" t="str">
        <f>IF(A94="","",SUMIFS(Movimenti!D:D, Movimenti!F:F, A94, Movimenti!C:C, "Scarico"))</f>
        <v/>
      </c>
      <c r="E94" t="str">
        <f>IF(A94="","",SUMIFS(Movimenti!D:D, Movimenti!F:F, A94, Movimenti!C:C, "Rettifica"))</f>
        <v/>
      </c>
      <c r="F94" t="str">
        <f t="shared" si="2"/>
        <v/>
      </c>
      <c r="G94" t="str">
        <f>IF(A94="","",IF(F94&lt;=VLOOKUP(A94, 'Anagrafica Prodotti'!A:C, 3), "⚠️ RIORDINARE", "OK"))</f>
        <v/>
      </c>
      <c r="H94" t="str">
        <f>IF(A94="","",VLOOKUP(A94, 'Anagrafica Prodotti'!A:G, 7))</f>
        <v/>
      </c>
      <c r="I94" s="3" t="str">
        <f>IFERROR(SUMIFS(Movimenti!H:H, Movimenti!F:F, A94, Movimenti!C:C, "Carico") / C94,"")</f>
        <v/>
      </c>
      <c r="J94" s="3" t="str">
        <f t="shared" si="3"/>
        <v/>
      </c>
      <c r="K94" s="3" t="str">
        <f>IF(A94="","",VLOOKUP(A94, 'Anagrafica Prodotti'!A:E, 5)*F94)</f>
        <v/>
      </c>
    </row>
    <row r="95" spans="1:11" x14ac:dyDescent="0.3">
      <c r="A95" t="str">
        <f>IF('Anagrafica Prodotti'!A96="","",'Anagrafica Prodotti'!A96)</f>
        <v/>
      </c>
      <c r="B95" t="str">
        <f>IF(A95="","",VLOOKUP(A95, 'Anagrafica Prodotti'!A:B, 2))</f>
        <v/>
      </c>
      <c r="C95" t="str">
        <f>IF(A95="","",SUMIFS(Movimenti!D:D, Movimenti!F:F, A95, Movimenti!C:C, "Carico"))</f>
        <v/>
      </c>
      <c r="D95" t="str">
        <f>IF(A95="","",SUMIFS(Movimenti!D:D, Movimenti!F:F, A95, Movimenti!C:C, "Scarico"))</f>
        <v/>
      </c>
      <c r="E95" t="str">
        <f>IF(A95="","",SUMIFS(Movimenti!D:D, Movimenti!F:F, A95, Movimenti!C:C, "Rettifica"))</f>
        <v/>
      </c>
      <c r="F95" t="str">
        <f t="shared" si="2"/>
        <v/>
      </c>
      <c r="G95" t="str">
        <f>IF(A95="","",IF(F95&lt;=VLOOKUP(A95, 'Anagrafica Prodotti'!A:C, 3), "⚠️ RIORDINARE", "OK"))</f>
        <v/>
      </c>
      <c r="H95" t="str">
        <f>IF(A95="","",VLOOKUP(A95, 'Anagrafica Prodotti'!A:G, 7))</f>
        <v/>
      </c>
      <c r="I95" s="3" t="str">
        <f>IFERROR(SUMIFS(Movimenti!H:H, Movimenti!F:F, A95, Movimenti!C:C, "Carico") / C95,"")</f>
        <v/>
      </c>
      <c r="J95" s="3" t="str">
        <f t="shared" si="3"/>
        <v/>
      </c>
      <c r="K95" s="3" t="str">
        <f>IF(A95="","",VLOOKUP(A95, 'Anagrafica Prodotti'!A:E, 5)*F95)</f>
        <v/>
      </c>
    </row>
    <row r="96" spans="1:11" x14ac:dyDescent="0.3">
      <c r="A96" t="str">
        <f>IF('Anagrafica Prodotti'!A97="","",'Anagrafica Prodotti'!A97)</f>
        <v/>
      </c>
      <c r="B96" t="str">
        <f>IF(A96="","",VLOOKUP(A96, 'Anagrafica Prodotti'!A:B, 2))</f>
        <v/>
      </c>
      <c r="C96" t="str">
        <f>IF(A96="","",SUMIFS(Movimenti!D:D, Movimenti!F:F, A96, Movimenti!C:C, "Carico"))</f>
        <v/>
      </c>
      <c r="D96" t="str">
        <f>IF(A96="","",SUMIFS(Movimenti!D:D, Movimenti!F:F, A96, Movimenti!C:C, "Scarico"))</f>
        <v/>
      </c>
      <c r="E96" t="str">
        <f>IF(A96="","",SUMIFS(Movimenti!D:D, Movimenti!F:F, A96, Movimenti!C:C, "Rettifica"))</f>
        <v/>
      </c>
      <c r="F96" t="str">
        <f t="shared" si="2"/>
        <v/>
      </c>
      <c r="G96" t="str">
        <f>IF(A96="","",IF(F96&lt;=VLOOKUP(A96, 'Anagrafica Prodotti'!A:C, 3), "⚠️ RIORDINARE", "OK"))</f>
        <v/>
      </c>
      <c r="H96" t="str">
        <f>IF(A96="","",VLOOKUP(A96, 'Anagrafica Prodotti'!A:G, 7))</f>
        <v/>
      </c>
      <c r="I96" s="3" t="str">
        <f>IFERROR(SUMIFS(Movimenti!H:H, Movimenti!F:F, A96, Movimenti!C:C, "Carico") / C96,"")</f>
        <v/>
      </c>
      <c r="J96" s="3" t="str">
        <f t="shared" si="3"/>
        <v/>
      </c>
      <c r="K96" s="3" t="str">
        <f>IF(A96="","",VLOOKUP(A96, 'Anagrafica Prodotti'!A:E, 5)*F96)</f>
        <v/>
      </c>
    </row>
    <row r="97" spans="1:11" x14ac:dyDescent="0.3">
      <c r="A97" t="str">
        <f>IF('Anagrafica Prodotti'!A98="","",'Anagrafica Prodotti'!A98)</f>
        <v/>
      </c>
      <c r="B97" t="str">
        <f>IF(A97="","",VLOOKUP(A97, 'Anagrafica Prodotti'!A:B, 2))</f>
        <v/>
      </c>
      <c r="C97" t="str">
        <f>IF(A97="","",SUMIFS(Movimenti!D:D, Movimenti!F:F, A97, Movimenti!C:C, "Carico"))</f>
        <v/>
      </c>
      <c r="D97" t="str">
        <f>IF(A97="","",SUMIFS(Movimenti!D:D, Movimenti!F:F, A97, Movimenti!C:C, "Scarico"))</f>
        <v/>
      </c>
      <c r="E97" t="str">
        <f>IF(A97="","",SUMIFS(Movimenti!D:D, Movimenti!F:F, A97, Movimenti!C:C, "Rettifica"))</f>
        <v/>
      </c>
      <c r="F97" t="str">
        <f t="shared" si="2"/>
        <v/>
      </c>
      <c r="G97" t="str">
        <f>IF(A97="","",IF(F97&lt;=VLOOKUP(A97, 'Anagrafica Prodotti'!A:C, 3), "⚠️ RIORDINARE", "OK"))</f>
        <v/>
      </c>
      <c r="H97" t="str">
        <f>IF(A97="","",VLOOKUP(A97, 'Anagrafica Prodotti'!A:G, 7))</f>
        <v/>
      </c>
      <c r="I97" s="3" t="str">
        <f>IFERROR(SUMIFS(Movimenti!H:H, Movimenti!F:F, A97, Movimenti!C:C, "Carico") / C97,"")</f>
        <v/>
      </c>
      <c r="J97" s="3" t="str">
        <f t="shared" si="3"/>
        <v/>
      </c>
      <c r="K97" s="3" t="str">
        <f>IF(A97="","",VLOOKUP(A97, 'Anagrafica Prodotti'!A:E, 5)*F97)</f>
        <v/>
      </c>
    </row>
    <row r="98" spans="1:11" x14ac:dyDescent="0.3">
      <c r="A98" t="str">
        <f>IF('Anagrafica Prodotti'!A99="","",'Anagrafica Prodotti'!A99)</f>
        <v/>
      </c>
      <c r="B98" t="str">
        <f>IF(A98="","",VLOOKUP(A98, 'Anagrafica Prodotti'!A:B, 2))</f>
        <v/>
      </c>
      <c r="C98" t="str">
        <f>IF(A98="","",SUMIFS(Movimenti!D:D, Movimenti!F:F, A98, Movimenti!C:C, "Carico"))</f>
        <v/>
      </c>
      <c r="D98" t="str">
        <f>IF(A98="","",SUMIFS(Movimenti!D:D, Movimenti!F:F, A98, Movimenti!C:C, "Scarico"))</f>
        <v/>
      </c>
      <c r="E98" t="str">
        <f>IF(A98="","",SUMIFS(Movimenti!D:D, Movimenti!F:F, A98, Movimenti!C:C, "Rettifica"))</f>
        <v/>
      </c>
      <c r="F98" t="str">
        <f t="shared" si="2"/>
        <v/>
      </c>
      <c r="G98" t="str">
        <f>IF(A98="","",IF(F98&lt;=VLOOKUP(A98, 'Anagrafica Prodotti'!A:C, 3), "⚠️ RIORDINARE", "OK"))</f>
        <v/>
      </c>
      <c r="H98" t="str">
        <f>IF(A98="","",VLOOKUP(A98, 'Anagrafica Prodotti'!A:G, 7))</f>
        <v/>
      </c>
      <c r="I98" s="3" t="str">
        <f>IFERROR(SUMIFS(Movimenti!H:H, Movimenti!F:F, A98, Movimenti!C:C, "Carico") / C98,"")</f>
        <v/>
      </c>
      <c r="J98" s="3" t="str">
        <f t="shared" si="3"/>
        <v/>
      </c>
      <c r="K98" s="3" t="str">
        <f>IF(A98="","",VLOOKUP(A98, 'Anagrafica Prodotti'!A:E, 5)*F98)</f>
        <v/>
      </c>
    </row>
    <row r="99" spans="1:11" x14ac:dyDescent="0.3">
      <c r="A99" t="str">
        <f>IF('Anagrafica Prodotti'!A100="","",'Anagrafica Prodotti'!A100)</f>
        <v/>
      </c>
      <c r="B99" t="str">
        <f>IF(A99="","",VLOOKUP(A99, 'Anagrafica Prodotti'!A:B, 2))</f>
        <v/>
      </c>
      <c r="C99" t="str">
        <f>IF(A99="","",SUMIFS(Movimenti!D:D, Movimenti!F:F, A99, Movimenti!C:C, "Carico"))</f>
        <v/>
      </c>
      <c r="D99" t="str">
        <f>IF(A99="","",SUMIFS(Movimenti!D:D, Movimenti!F:F, A99, Movimenti!C:C, "Scarico"))</f>
        <v/>
      </c>
      <c r="E99" t="str">
        <f>IF(A99="","",SUMIFS(Movimenti!D:D, Movimenti!F:F, A99, Movimenti!C:C, "Rettifica"))</f>
        <v/>
      </c>
      <c r="F99" t="str">
        <f t="shared" si="2"/>
        <v/>
      </c>
      <c r="G99" t="str">
        <f>IF(A99="","",IF(F99&lt;=VLOOKUP(A99, 'Anagrafica Prodotti'!A:C, 3), "⚠️ RIORDINARE", "OK"))</f>
        <v/>
      </c>
      <c r="H99" t="str">
        <f>IF(A99="","",VLOOKUP(A99, 'Anagrafica Prodotti'!A:G, 7))</f>
        <v/>
      </c>
      <c r="I99" s="3" t="str">
        <f>IFERROR(SUMIFS(Movimenti!H:H, Movimenti!F:F, A99, Movimenti!C:C, "Carico") / C99,"")</f>
        <v/>
      </c>
      <c r="J99" s="3" t="str">
        <f t="shared" si="3"/>
        <v/>
      </c>
      <c r="K99" s="3" t="str">
        <f>IF(A99="","",VLOOKUP(A99, 'Anagrafica Prodotti'!A:E, 5)*F99)</f>
        <v/>
      </c>
    </row>
    <row r="100" spans="1:11" x14ac:dyDescent="0.3">
      <c r="A100" t="str">
        <f>IF('Anagrafica Prodotti'!A101="","",'Anagrafica Prodotti'!A101)</f>
        <v/>
      </c>
      <c r="B100" t="str">
        <f>IF(A100="","",VLOOKUP(A100, 'Anagrafica Prodotti'!A:B, 2))</f>
        <v/>
      </c>
      <c r="C100" t="str">
        <f>IF(A100="","",SUMIFS(Movimenti!D:D, Movimenti!F:F, A100, Movimenti!C:C, "Carico"))</f>
        <v/>
      </c>
      <c r="D100" t="str">
        <f>IF(A100="","",SUMIFS(Movimenti!D:D, Movimenti!F:F, A100, Movimenti!C:C, "Scarico"))</f>
        <v/>
      </c>
      <c r="E100" t="str">
        <f>IF(A100="","",SUMIFS(Movimenti!D:D, Movimenti!F:F, A100, Movimenti!C:C, "Rettifica"))</f>
        <v/>
      </c>
      <c r="F100" t="str">
        <f t="shared" si="2"/>
        <v/>
      </c>
      <c r="G100" t="str">
        <f>IF(A100="","",IF(F100&lt;=VLOOKUP(A100, 'Anagrafica Prodotti'!A:C, 3), "⚠️ RIORDINARE", "OK"))</f>
        <v/>
      </c>
      <c r="H100" t="str">
        <f>IF(A100="","",VLOOKUP(A100, 'Anagrafica Prodotti'!A:G, 7))</f>
        <v/>
      </c>
      <c r="I100" s="3" t="str">
        <f>IFERROR(SUMIFS(Movimenti!H:H, Movimenti!F:F, A100, Movimenti!C:C, "Carico") / C100,"")</f>
        <v/>
      </c>
      <c r="J100" s="3" t="str">
        <f t="shared" si="3"/>
        <v/>
      </c>
      <c r="K100" s="3" t="str">
        <f>IF(A100="","",VLOOKUP(A100, 'Anagrafica Prodotti'!A:E, 5)*F100)</f>
        <v/>
      </c>
    </row>
    <row r="101" spans="1:11" x14ac:dyDescent="0.3">
      <c r="A101" t="str">
        <f>IF('Anagrafica Prodotti'!A102="","",'Anagrafica Prodotti'!A102)</f>
        <v/>
      </c>
      <c r="B101" t="str">
        <f>IF(A101="","",VLOOKUP(A101, 'Anagrafica Prodotti'!A:B, 2))</f>
        <v/>
      </c>
      <c r="C101" t="str">
        <f>IF(A101="","",SUMIFS(Movimenti!D:D, Movimenti!F:F, A101, Movimenti!C:C, "Carico"))</f>
        <v/>
      </c>
      <c r="D101" t="str">
        <f>IF(A101="","",SUMIFS(Movimenti!D:D, Movimenti!F:F, A101, Movimenti!C:C, "Scarico"))</f>
        <v/>
      </c>
      <c r="E101" t="str">
        <f>IF(A101="","",SUMIFS(Movimenti!D:D, Movimenti!F:F, A101, Movimenti!C:C, "Rettifica"))</f>
        <v/>
      </c>
      <c r="F101" t="str">
        <f t="shared" si="2"/>
        <v/>
      </c>
      <c r="G101" t="str">
        <f>IF(A101="","",IF(F101&lt;=VLOOKUP(A101, 'Anagrafica Prodotti'!A:C, 3), "⚠️ RIORDINARE", "OK"))</f>
        <v/>
      </c>
      <c r="H101" t="str">
        <f>IF(A101="","",VLOOKUP(A101, 'Anagrafica Prodotti'!A:G, 7))</f>
        <v/>
      </c>
      <c r="I101" s="3" t="str">
        <f>IFERROR(SUMIFS(Movimenti!H:H, Movimenti!F:F, A101, Movimenti!C:C, "Carico") / C101,"")</f>
        <v/>
      </c>
      <c r="J101" s="3" t="str">
        <f t="shared" si="3"/>
        <v/>
      </c>
      <c r="K101" s="3" t="str">
        <f>IF(A101="","",VLOOKUP(A101, 'Anagrafica Prodotti'!A:E, 5)*F101)</f>
        <v/>
      </c>
    </row>
    <row r="102" spans="1:11" x14ac:dyDescent="0.3">
      <c r="A102" t="str">
        <f>IF('Anagrafica Prodotti'!A103="","",'Anagrafica Prodotti'!A103)</f>
        <v/>
      </c>
      <c r="B102" t="str">
        <f>IF(A102="","",VLOOKUP(A102, 'Anagrafica Prodotti'!A:B, 2))</f>
        <v/>
      </c>
      <c r="C102" t="str">
        <f>IF(A102="","",SUMIFS(Movimenti!D:D, Movimenti!F:F, A102, Movimenti!C:C, "Carico"))</f>
        <v/>
      </c>
      <c r="D102" t="str">
        <f>IF(A102="","",SUMIFS(Movimenti!D:D, Movimenti!F:F, A102, Movimenti!C:C, "Scarico"))</f>
        <v/>
      </c>
      <c r="E102" t="str">
        <f>IF(A102="","",SUMIFS(Movimenti!D:D, Movimenti!F:F, A102, Movimenti!C:C, "Rettifica"))</f>
        <v/>
      </c>
      <c r="F102" t="str">
        <f t="shared" si="2"/>
        <v/>
      </c>
      <c r="G102" t="str">
        <f>IF(A102="","",IF(F102&lt;=VLOOKUP(A102, 'Anagrafica Prodotti'!A:C, 3), "⚠️ RIORDINARE", "OK"))</f>
        <v/>
      </c>
      <c r="H102" t="str">
        <f>IF(A102="","",VLOOKUP(A102, 'Anagrafica Prodotti'!A:G, 7))</f>
        <v/>
      </c>
      <c r="I102" s="3" t="str">
        <f>IFERROR(SUMIFS(Movimenti!H:H, Movimenti!F:F, A102, Movimenti!C:C, "Carico") / C102,"")</f>
        <v/>
      </c>
      <c r="J102" s="3" t="str">
        <f t="shared" si="3"/>
        <v/>
      </c>
      <c r="K102" s="3" t="str">
        <f>IF(A102="","",VLOOKUP(A102, 'Anagrafica Prodotti'!A:E, 5)*F102)</f>
        <v/>
      </c>
    </row>
    <row r="103" spans="1:11" x14ac:dyDescent="0.3">
      <c r="A103" t="str">
        <f>IF('Anagrafica Prodotti'!A104="","",'Anagrafica Prodotti'!A104)</f>
        <v/>
      </c>
      <c r="B103" t="str">
        <f>IF(A103="","",VLOOKUP(A103, 'Anagrafica Prodotti'!A:B, 2))</f>
        <v/>
      </c>
      <c r="C103" t="str">
        <f>IF(A103="","",SUMIFS(Movimenti!D:D, Movimenti!F:F, A103, Movimenti!C:C, "Carico"))</f>
        <v/>
      </c>
      <c r="D103" t="str">
        <f>IF(A103="","",SUMIFS(Movimenti!D:D, Movimenti!F:F, A103, Movimenti!C:C, "Scarico"))</f>
        <v/>
      </c>
      <c r="E103" t="str">
        <f>IF(A103="","",SUMIFS(Movimenti!D:D, Movimenti!F:F, A103, Movimenti!C:C, "Rettifica"))</f>
        <v/>
      </c>
      <c r="F103" t="str">
        <f t="shared" si="2"/>
        <v/>
      </c>
      <c r="G103" t="str">
        <f>IF(A103="","",IF(F103&lt;=VLOOKUP(A103, 'Anagrafica Prodotti'!A:C, 3), "⚠️ RIORDINARE", "OK"))</f>
        <v/>
      </c>
      <c r="H103" t="str">
        <f>IF(A103="","",VLOOKUP(A103, 'Anagrafica Prodotti'!A:G, 7))</f>
        <v/>
      </c>
      <c r="I103" s="3" t="str">
        <f>IFERROR(SUMIFS(Movimenti!H:H, Movimenti!F:F, A103, Movimenti!C:C, "Carico") / C103,"")</f>
        <v/>
      </c>
      <c r="J103" s="3" t="str">
        <f t="shared" si="3"/>
        <v/>
      </c>
      <c r="K103" s="3" t="str">
        <f>IF(A103="","",VLOOKUP(A103, 'Anagrafica Prodotti'!A:E, 5)*F103)</f>
        <v/>
      </c>
    </row>
    <row r="104" spans="1:11" x14ac:dyDescent="0.3">
      <c r="A104" t="str">
        <f>IF('Anagrafica Prodotti'!A105="","",'Anagrafica Prodotti'!A105)</f>
        <v/>
      </c>
      <c r="B104" t="str">
        <f>IF(A104="","",VLOOKUP(A104, 'Anagrafica Prodotti'!A:B, 2))</f>
        <v/>
      </c>
      <c r="C104" t="str">
        <f>IF(A104="","",SUMIFS(Movimenti!D:D, Movimenti!F:F, A104, Movimenti!C:C, "Carico"))</f>
        <v/>
      </c>
      <c r="D104" t="str">
        <f>IF(A104="","",SUMIFS(Movimenti!D:D, Movimenti!F:F, A104, Movimenti!C:C, "Scarico"))</f>
        <v/>
      </c>
      <c r="E104" t="str">
        <f>IF(A104="","",SUMIFS(Movimenti!D:D, Movimenti!F:F, A104, Movimenti!C:C, "Rettifica"))</f>
        <v/>
      </c>
      <c r="F104" t="str">
        <f t="shared" si="2"/>
        <v/>
      </c>
      <c r="G104" t="str">
        <f>IF(A104="","",IF(F104&lt;=VLOOKUP(A104, 'Anagrafica Prodotti'!A:C, 3), "⚠️ RIORDINARE", "OK"))</f>
        <v/>
      </c>
      <c r="H104" t="str">
        <f>IF(A104="","",VLOOKUP(A104, 'Anagrafica Prodotti'!A:G, 7))</f>
        <v/>
      </c>
      <c r="I104" s="3" t="str">
        <f>IFERROR(SUMIFS(Movimenti!H:H, Movimenti!F:F, A104, Movimenti!C:C, "Carico") / C104,"")</f>
        <v/>
      </c>
      <c r="J104" s="3" t="str">
        <f t="shared" si="3"/>
        <v/>
      </c>
      <c r="K104" s="3" t="str">
        <f>IF(A104="","",VLOOKUP(A104, 'Anagrafica Prodotti'!A:E, 5)*F104)</f>
        <v/>
      </c>
    </row>
    <row r="105" spans="1:11" x14ac:dyDescent="0.3">
      <c r="A105" t="str">
        <f>IF('Anagrafica Prodotti'!A106="","",'Anagrafica Prodotti'!A106)</f>
        <v/>
      </c>
      <c r="B105" t="str">
        <f>IF(A105="","",VLOOKUP(A105, 'Anagrafica Prodotti'!A:B, 2))</f>
        <v/>
      </c>
      <c r="C105" t="str">
        <f>IF(A105="","",SUMIFS(Movimenti!D:D, Movimenti!F:F, A105, Movimenti!C:C, "Carico"))</f>
        <v/>
      </c>
      <c r="D105" t="str">
        <f>IF(A105="","",SUMIFS(Movimenti!D:D, Movimenti!F:F, A105, Movimenti!C:C, "Scarico"))</f>
        <v/>
      </c>
      <c r="E105" t="str">
        <f>IF(A105="","",SUMIFS(Movimenti!D:D, Movimenti!F:F, A105, Movimenti!C:C, "Rettifica"))</f>
        <v/>
      </c>
      <c r="F105" t="str">
        <f t="shared" si="2"/>
        <v/>
      </c>
      <c r="G105" t="str">
        <f>IF(A105="","",IF(F105&lt;=VLOOKUP(A105, 'Anagrafica Prodotti'!A:C, 3), "⚠️ RIORDINARE", "OK"))</f>
        <v/>
      </c>
      <c r="H105" t="str">
        <f>IF(A105="","",VLOOKUP(A105, 'Anagrafica Prodotti'!A:G, 7))</f>
        <v/>
      </c>
      <c r="I105" s="3" t="str">
        <f>IFERROR(SUMIFS(Movimenti!H:H, Movimenti!F:F, A105, Movimenti!C:C, "Carico") / C105,"")</f>
        <v/>
      </c>
      <c r="J105" s="3" t="str">
        <f t="shared" si="3"/>
        <v/>
      </c>
      <c r="K105" s="3" t="str">
        <f>IF(A105="","",VLOOKUP(A105, 'Anagrafica Prodotti'!A:E, 5)*F105)</f>
        <v/>
      </c>
    </row>
    <row r="106" spans="1:11" x14ac:dyDescent="0.3">
      <c r="A106" t="str">
        <f>IF('Anagrafica Prodotti'!A107="","",'Anagrafica Prodotti'!A107)</f>
        <v/>
      </c>
      <c r="B106" t="str">
        <f>IF(A106="","",VLOOKUP(A106, 'Anagrafica Prodotti'!A:B, 2))</f>
        <v/>
      </c>
      <c r="C106" t="str">
        <f>IF(A106="","",SUMIFS(Movimenti!D:D, Movimenti!F:F, A106, Movimenti!C:C, "Carico"))</f>
        <v/>
      </c>
      <c r="D106" t="str">
        <f>IF(A106="","",SUMIFS(Movimenti!D:D, Movimenti!F:F, A106, Movimenti!C:C, "Scarico"))</f>
        <v/>
      </c>
      <c r="E106" t="str">
        <f>IF(A106="","",SUMIFS(Movimenti!D:D, Movimenti!F:F, A106, Movimenti!C:C, "Rettifica"))</f>
        <v/>
      </c>
      <c r="F106" t="str">
        <f t="shared" si="2"/>
        <v/>
      </c>
      <c r="G106" t="str">
        <f>IF(A106="","",IF(F106&lt;=VLOOKUP(A106, 'Anagrafica Prodotti'!A:C, 3), "⚠️ RIORDINARE", "OK"))</f>
        <v/>
      </c>
      <c r="H106" t="str">
        <f>IF(A106="","",VLOOKUP(A106, 'Anagrafica Prodotti'!A:G, 7))</f>
        <v/>
      </c>
      <c r="I106" s="3" t="str">
        <f>IFERROR(SUMIFS(Movimenti!H:H, Movimenti!F:F, A106, Movimenti!C:C, "Carico") / C106,"")</f>
        <v/>
      </c>
      <c r="J106" s="3" t="str">
        <f t="shared" si="3"/>
        <v/>
      </c>
      <c r="K106" s="3" t="str">
        <f>IF(A106="","",VLOOKUP(A106, 'Anagrafica Prodotti'!A:E, 5)*F106)</f>
        <v/>
      </c>
    </row>
    <row r="107" spans="1:11" x14ac:dyDescent="0.3">
      <c r="A107" t="str">
        <f>IF('Anagrafica Prodotti'!A108="","",'Anagrafica Prodotti'!A108)</f>
        <v/>
      </c>
      <c r="B107" t="str">
        <f>IF(A107="","",VLOOKUP(A107, 'Anagrafica Prodotti'!A:B, 2))</f>
        <v/>
      </c>
      <c r="C107" t="str">
        <f>IF(A107="","",SUMIFS(Movimenti!D:D, Movimenti!F:F, A107, Movimenti!C:C, "Carico"))</f>
        <v/>
      </c>
      <c r="D107" t="str">
        <f>IF(A107="","",SUMIFS(Movimenti!D:D, Movimenti!F:F, A107, Movimenti!C:C, "Scarico"))</f>
        <v/>
      </c>
      <c r="E107" t="str">
        <f>IF(A107="","",SUMIFS(Movimenti!D:D, Movimenti!F:F, A107, Movimenti!C:C, "Rettifica"))</f>
        <v/>
      </c>
      <c r="F107" t="str">
        <f t="shared" si="2"/>
        <v/>
      </c>
      <c r="G107" t="str">
        <f>IF(A107="","",IF(F107&lt;=VLOOKUP(A107, 'Anagrafica Prodotti'!A:C, 3), "⚠️ RIORDINARE", "OK"))</f>
        <v/>
      </c>
      <c r="H107" t="str">
        <f>IF(A107="","",VLOOKUP(A107, 'Anagrafica Prodotti'!A:G, 7))</f>
        <v/>
      </c>
      <c r="I107" s="3" t="str">
        <f>IFERROR(SUMIFS(Movimenti!H:H, Movimenti!F:F, A107, Movimenti!C:C, "Carico") / C107,"")</f>
        <v/>
      </c>
      <c r="J107" s="3" t="str">
        <f t="shared" si="3"/>
        <v/>
      </c>
      <c r="K107" s="3" t="str">
        <f>IF(A107="","",VLOOKUP(A107, 'Anagrafica Prodotti'!A:E, 5)*F107)</f>
        <v/>
      </c>
    </row>
    <row r="108" spans="1:11" x14ac:dyDescent="0.3">
      <c r="A108" t="str">
        <f>IF('Anagrafica Prodotti'!A109="","",'Anagrafica Prodotti'!A109)</f>
        <v/>
      </c>
      <c r="B108" t="str">
        <f>IF(A108="","",VLOOKUP(A108, 'Anagrafica Prodotti'!A:B, 2))</f>
        <v/>
      </c>
      <c r="C108" t="str">
        <f>IF(A108="","",SUMIFS(Movimenti!D:D, Movimenti!F:F, A108, Movimenti!C:C, "Carico"))</f>
        <v/>
      </c>
      <c r="D108" t="str">
        <f>IF(A108="","",SUMIFS(Movimenti!D:D, Movimenti!F:F, A108, Movimenti!C:C, "Scarico"))</f>
        <v/>
      </c>
      <c r="E108" t="str">
        <f>IF(A108="","",SUMIFS(Movimenti!D:D, Movimenti!F:F, A108, Movimenti!C:C, "Rettifica"))</f>
        <v/>
      </c>
      <c r="F108" t="str">
        <f t="shared" si="2"/>
        <v/>
      </c>
      <c r="G108" t="str">
        <f>IF(A108="","",IF(F108&lt;=VLOOKUP(A108, 'Anagrafica Prodotti'!A:C, 3), "⚠️ RIORDINARE", "OK"))</f>
        <v/>
      </c>
      <c r="H108" t="str">
        <f>IF(A108="","",VLOOKUP(A108, 'Anagrafica Prodotti'!A:G, 7))</f>
        <v/>
      </c>
      <c r="I108" s="3" t="str">
        <f>IFERROR(SUMIFS(Movimenti!H:H, Movimenti!F:F, A108, Movimenti!C:C, "Carico") / C108,"")</f>
        <v/>
      </c>
      <c r="J108" s="3" t="str">
        <f t="shared" si="3"/>
        <v/>
      </c>
      <c r="K108" s="3" t="str">
        <f>IF(A108="","",VLOOKUP(A108, 'Anagrafica Prodotti'!A:E, 5)*F108)</f>
        <v/>
      </c>
    </row>
    <row r="109" spans="1:11" x14ac:dyDescent="0.3">
      <c r="A109" t="str">
        <f>IF('Anagrafica Prodotti'!A110="","",'Anagrafica Prodotti'!A110)</f>
        <v/>
      </c>
      <c r="B109" t="str">
        <f>IF(A109="","",VLOOKUP(A109, 'Anagrafica Prodotti'!A:B, 2))</f>
        <v/>
      </c>
      <c r="C109" t="str">
        <f>IF(A109="","",SUMIFS(Movimenti!D:D, Movimenti!F:F, A109, Movimenti!C:C, "Carico"))</f>
        <v/>
      </c>
      <c r="D109" t="str">
        <f>IF(A109="","",SUMIFS(Movimenti!D:D, Movimenti!F:F, A109, Movimenti!C:C, "Scarico"))</f>
        <v/>
      </c>
      <c r="E109" t="str">
        <f>IF(A109="","",SUMIFS(Movimenti!D:D, Movimenti!F:F, A109, Movimenti!C:C, "Rettifica"))</f>
        <v/>
      </c>
      <c r="F109" t="str">
        <f t="shared" si="2"/>
        <v/>
      </c>
      <c r="G109" t="str">
        <f>IF(A109="","",IF(F109&lt;=VLOOKUP(A109, 'Anagrafica Prodotti'!A:C, 3), "⚠️ RIORDINARE", "OK"))</f>
        <v/>
      </c>
      <c r="H109" t="str">
        <f>IF(A109="","",VLOOKUP(A109, 'Anagrafica Prodotti'!A:G, 7))</f>
        <v/>
      </c>
      <c r="I109" s="3" t="str">
        <f>IFERROR(SUMIFS(Movimenti!H:H, Movimenti!F:F, A109, Movimenti!C:C, "Carico") / C109,"")</f>
        <v/>
      </c>
      <c r="J109" s="3" t="str">
        <f t="shared" si="3"/>
        <v/>
      </c>
      <c r="K109" s="3" t="str">
        <f>IF(A109="","",VLOOKUP(A109, 'Anagrafica Prodotti'!A:E, 5)*F109)</f>
        <v/>
      </c>
    </row>
    <row r="110" spans="1:11" x14ac:dyDescent="0.3">
      <c r="A110" t="str">
        <f>IF('Anagrafica Prodotti'!A111="","",'Anagrafica Prodotti'!A111)</f>
        <v/>
      </c>
      <c r="B110" t="str">
        <f>IF(A110="","",VLOOKUP(A110, 'Anagrafica Prodotti'!A:B, 2))</f>
        <v/>
      </c>
      <c r="C110" t="str">
        <f>IF(A110="","",SUMIFS(Movimenti!D:D, Movimenti!F:F, A110, Movimenti!C:C, "Carico"))</f>
        <v/>
      </c>
      <c r="D110" t="str">
        <f>IF(A110="","",SUMIFS(Movimenti!D:D, Movimenti!F:F, A110, Movimenti!C:C, "Scarico"))</f>
        <v/>
      </c>
      <c r="E110" t="str">
        <f>IF(A110="","",SUMIFS(Movimenti!D:D, Movimenti!F:F, A110, Movimenti!C:C, "Rettifica"))</f>
        <v/>
      </c>
      <c r="F110" t="str">
        <f t="shared" si="2"/>
        <v/>
      </c>
      <c r="G110" t="str">
        <f>IF(A110="","",IF(F110&lt;=VLOOKUP(A110, 'Anagrafica Prodotti'!A:C, 3), "⚠️ RIORDINARE", "OK"))</f>
        <v/>
      </c>
      <c r="H110" t="str">
        <f>IF(A110="","",VLOOKUP(A110, 'Anagrafica Prodotti'!A:G, 7))</f>
        <v/>
      </c>
      <c r="I110" s="3" t="str">
        <f>IFERROR(SUMIFS(Movimenti!H:H, Movimenti!F:F, A110, Movimenti!C:C, "Carico") / C110,"")</f>
        <v/>
      </c>
      <c r="J110" s="3" t="str">
        <f t="shared" si="3"/>
        <v/>
      </c>
      <c r="K110" s="3" t="str">
        <f>IF(A110="","",VLOOKUP(A110, 'Anagrafica Prodotti'!A:E, 5)*F110)</f>
        <v/>
      </c>
    </row>
    <row r="111" spans="1:11" x14ac:dyDescent="0.3">
      <c r="A111" t="str">
        <f>IF('Anagrafica Prodotti'!A112="","",'Anagrafica Prodotti'!A112)</f>
        <v/>
      </c>
      <c r="B111" t="str">
        <f>IF(A111="","",VLOOKUP(A111, 'Anagrafica Prodotti'!A:B, 2))</f>
        <v/>
      </c>
      <c r="C111" t="str">
        <f>IF(A111="","",SUMIFS(Movimenti!D:D, Movimenti!F:F, A111, Movimenti!C:C, "Carico"))</f>
        <v/>
      </c>
      <c r="D111" t="str">
        <f>IF(A111="","",SUMIFS(Movimenti!D:D, Movimenti!F:F, A111, Movimenti!C:C, "Scarico"))</f>
        <v/>
      </c>
      <c r="E111" t="str">
        <f>IF(A111="","",SUMIFS(Movimenti!D:D, Movimenti!F:F, A111, Movimenti!C:C, "Rettifica"))</f>
        <v/>
      </c>
      <c r="F111" t="str">
        <f t="shared" si="2"/>
        <v/>
      </c>
      <c r="G111" t="str">
        <f>IF(A111="","",IF(F111&lt;=VLOOKUP(A111, 'Anagrafica Prodotti'!A:C, 3), "⚠️ RIORDINARE", "OK"))</f>
        <v/>
      </c>
      <c r="H111" t="str">
        <f>IF(A111="","",VLOOKUP(A111, 'Anagrafica Prodotti'!A:G, 7))</f>
        <v/>
      </c>
      <c r="I111" s="3" t="str">
        <f>IFERROR(SUMIFS(Movimenti!H:H, Movimenti!F:F, A111, Movimenti!C:C, "Carico") / C111,"")</f>
        <v/>
      </c>
      <c r="J111" s="3" t="str">
        <f t="shared" si="3"/>
        <v/>
      </c>
      <c r="K111" s="3" t="str">
        <f>IF(A111="","",VLOOKUP(A111, 'Anagrafica Prodotti'!A:E, 5)*F111)</f>
        <v/>
      </c>
    </row>
    <row r="112" spans="1:11" x14ac:dyDescent="0.3">
      <c r="A112" t="str">
        <f>IF('Anagrafica Prodotti'!A113="","",'Anagrafica Prodotti'!A113)</f>
        <v/>
      </c>
      <c r="B112" t="str">
        <f>IF(A112="","",VLOOKUP(A112, 'Anagrafica Prodotti'!A:B, 2))</f>
        <v/>
      </c>
      <c r="C112" t="str">
        <f>IF(A112="","",SUMIFS(Movimenti!D:D, Movimenti!F:F, A112, Movimenti!C:C, "Carico"))</f>
        <v/>
      </c>
      <c r="D112" t="str">
        <f>IF(A112="","",SUMIFS(Movimenti!D:D, Movimenti!F:F, A112, Movimenti!C:C, "Scarico"))</f>
        <v/>
      </c>
      <c r="E112" t="str">
        <f>IF(A112="","",SUMIFS(Movimenti!D:D, Movimenti!F:F, A112, Movimenti!C:C, "Rettifica"))</f>
        <v/>
      </c>
      <c r="F112" t="str">
        <f t="shared" si="2"/>
        <v/>
      </c>
      <c r="G112" t="str">
        <f>IF(A112="","",IF(F112&lt;=VLOOKUP(A112, 'Anagrafica Prodotti'!A:C, 3), "⚠️ RIORDINARE", "OK"))</f>
        <v/>
      </c>
      <c r="H112" t="str">
        <f>IF(A112="","",VLOOKUP(A112, 'Anagrafica Prodotti'!A:G, 7))</f>
        <v/>
      </c>
      <c r="I112" s="3" t="str">
        <f>IFERROR(SUMIFS(Movimenti!H:H, Movimenti!F:F, A112, Movimenti!C:C, "Carico") / C112,"")</f>
        <v/>
      </c>
      <c r="J112" s="3" t="str">
        <f t="shared" si="3"/>
        <v/>
      </c>
      <c r="K112" s="3" t="str">
        <f>IF(A112="","",VLOOKUP(A112, 'Anagrafica Prodotti'!A:E, 5)*F112)</f>
        <v/>
      </c>
    </row>
    <row r="113" spans="1:11" x14ac:dyDescent="0.3">
      <c r="A113" t="str">
        <f>IF('Anagrafica Prodotti'!A114="","",'Anagrafica Prodotti'!A114)</f>
        <v/>
      </c>
      <c r="B113" t="str">
        <f>IF(A113="","",VLOOKUP(A113, 'Anagrafica Prodotti'!A:B, 2))</f>
        <v/>
      </c>
      <c r="C113" t="str">
        <f>IF(A113="","",SUMIFS(Movimenti!D:D, Movimenti!F:F, A113, Movimenti!C:C, "Carico"))</f>
        <v/>
      </c>
      <c r="D113" t="str">
        <f>IF(A113="","",SUMIFS(Movimenti!D:D, Movimenti!F:F, A113, Movimenti!C:C, "Scarico"))</f>
        <v/>
      </c>
      <c r="E113" t="str">
        <f>IF(A113="","",SUMIFS(Movimenti!D:D, Movimenti!F:F, A113, Movimenti!C:C, "Rettifica"))</f>
        <v/>
      </c>
      <c r="F113" t="str">
        <f t="shared" si="2"/>
        <v/>
      </c>
      <c r="G113" t="str">
        <f>IF(A113="","",IF(F113&lt;=VLOOKUP(A113, 'Anagrafica Prodotti'!A:C, 3), "⚠️ RIORDINARE", "OK"))</f>
        <v/>
      </c>
      <c r="H113" t="str">
        <f>IF(A113="","",VLOOKUP(A113, 'Anagrafica Prodotti'!A:G, 7))</f>
        <v/>
      </c>
      <c r="I113" s="3" t="str">
        <f>IFERROR(SUMIFS(Movimenti!H:H, Movimenti!F:F, A113, Movimenti!C:C, "Carico") / C113,"")</f>
        <v/>
      </c>
      <c r="J113" s="3" t="str">
        <f t="shared" si="3"/>
        <v/>
      </c>
      <c r="K113" s="3" t="str">
        <f>IF(A113="","",VLOOKUP(A113, 'Anagrafica Prodotti'!A:E, 5)*F113)</f>
        <v/>
      </c>
    </row>
    <row r="114" spans="1:11" x14ac:dyDescent="0.3">
      <c r="A114" t="str">
        <f>IF('Anagrafica Prodotti'!A115="","",'Anagrafica Prodotti'!A115)</f>
        <v/>
      </c>
      <c r="B114" t="str">
        <f>IF(A114="","",VLOOKUP(A114, 'Anagrafica Prodotti'!A:B, 2))</f>
        <v/>
      </c>
      <c r="C114" t="str">
        <f>IF(A114="","",SUMIFS(Movimenti!D:D, Movimenti!F:F, A114, Movimenti!C:C, "Carico"))</f>
        <v/>
      </c>
      <c r="D114" t="str">
        <f>IF(A114="","",SUMIFS(Movimenti!D:D, Movimenti!F:F, A114, Movimenti!C:C, "Scarico"))</f>
        <v/>
      </c>
      <c r="E114" t="str">
        <f>IF(A114="","",SUMIFS(Movimenti!D:D, Movimenti!F:F, A114, Movimenti!C:C, "Rettifica"))</f>
        <v/>
      </c>
      <c r="F114" t="str">
        <f t="shared" si="2"/>
        <v/>
      </c>
      <c r="G114" t="str">
        <f>IF(A114="","",IF(F114&lt;=VLOOKUP(A114, 'Anagrafica Prodotti'!A:C, 3), "⚠️ RIORDINARE", "OK"))</f>
        <v/>
      </c>
      <c r="H114" t="str">
        <f>IF(A114="","",VLOOKUP(A114, 'Anagrafica Prodotti'!A:G, 7))</f>
        <v/>
      </c>
      <c r="I114" s="3" t="str">
        <f>IFERROR(SUMIFS(Movimenti!H:H, Movimenti!F:F, A114, Movimenti!C:C, "Carico") / C114,"")</f>
        <v/>
      </c>
      <c r="J114" s="3" t="str">
        <f t="shared" si="3"/>
        <v/>
      </c>
      <c r="K114" s="3" t="str">
        <f>IF(A114="","",VLOOKUP(A114, 'Anagrafica Prodotti'!A:E, 5)*F114)</f>
        <v/>
      </c>
    </row>
    <row r="115" spans="1:11" x14ac:dyDescent="0.3">
      <c r="A115" t="str">
        <f>IF('Anagrafica Prodotti'!A116="","",'Anagrafica Prodotti'!A116)</f>
        <v/>
      </c>
      <c r="B115" t="str">
        <f>IF(A115="","",VLOOKUP(A115, 'Anagrafica Prodotti'!A:B, 2))</f>
        <v/>
      </c>
      <c r="C115" t="str">
        <f>IF(A115="","",SUMIFS(Movimenti!D:D, Movimenti!F:F, A115, Movimenti!C:C, "Carico"))</f>
        <v/>
      </c>
      <c r="D115" t="str">
        <f>IF(A115="","",SUMIFS(Movimenti!D:D, Movimenti!F:F, A115, Movimenti!C:C, "Scarico"))</f>
        <v/>
      </c>
      <c r="E115" t="str">
        <f>IF(A115="","",SUMIFS(Movimenti!D:D, Movimenti!F:F, A115, Movimenti!C:C, "Rettifica"))</f>
        <v/>
      </c>
      <c r="F115" t="str">
        <f t="shared" si="2"/>
        <v/>
      </c>
      <c r="G115" t="str">
        <f>IF(A115="","",IF(F115&lt;=VLOOKUP(A115, 'Anagrafica Prodotti'!A:C, 3), "⚠️ RIORDINARE", "OK"))</f>
        <v/>
      </c>
      <c r="H115" t="str">
        <f>IF(A115="","",VLOOKUP(A115, 'Anagrafica Prodotti'!A:G, 7))</f>
        <v/>
      </c>
      <c r="I115" s="3" t="str">
        <f>IFERROR(SUMIFS(Movimenti!H:H, Movimenti!F:F, A115, Movimenti!C:C, "Carico") / C115,"")</f>
        <v/>
      </c>
      <c r="J115" s="3" t="str">
        <f t="shared" si="3"/>
        <v/>
      </c>
      <c r="K115" s="3" t="str">
        <f>IF(A115="","",VLOOKUP(A115, 'Anagrafica Prodotti'!A:E, 5)*F115)</f>
        <v/>
      </c>
    </row>
    <row r="116" spans="1:11" x14ac:dyDescent="0.3">
      <c r="A116" t="str">
        <f>IF('Anagrafica Prodotti'!A117="","",'Anagrafica Prodotti'!A117)</f>
        <v/>
      </c>
      <c r="B116" t="str">
        <f>IF(A116="","",VLOOKUP(A116, 'Anagrafica Prodotti'!A:B, 2))</f>
        <v/>
      </c>
      <c r="C116" t="str">
        <f>IF(A116="","",SUMIFS(Movimenti!D:D, Movimenti!F:F, A116, Movimenti!C:C, "Carico"))</f>
        <v/>
      </c>
      <c r="D116" t="str">
        <f>IF(A116="","",SUMIFS(Movimenti!D:D, Movimenti!F:F, A116, Movimenti!C:C, "Scarico"))</f>
        <v/>
      </c>
      <c r="E116" t="str">
        <f>IF(A116="","",SUMIFS(Movimenti!D:D, Movimenti!F:F, A116, Movimenti!C:C, "Rettifica"))</f>
        <v/>
      </c>
      <c r="F116" t="str">
        <f t="shared" si="2"/>
        <v/>
      </c>
      <c r="G116" t="str">
        <f>IF(A116="","",IF(F116&lt;=VLOOKUP(A116, 'Anagrafica Prodotti'!A:C, 3), "⚠️ RIORDINARE", "OK"))</f>
        <v/>
      </c>
      <c r="H116" t="str">
        <f>IF(A116="","",VLOOKUP(A116, 'Anagrafica Prodotti'!A:G, 7))</f>
        <v/>
      </c>
      <c r="I116" s="3" t="str">
        <f>IFERROR(SUMIFS(Movimenti!H:H, Movimenti!F:F, A116, Movimenti!C:C, "Carico") / C116,"")</f>
        <v/>
      </c>
      <c r="J116" s="3" t="str">
        <f t="shared" si="3"/>
        <v/>
      </c>
      <c r="K116" s="3" t="str">
        <f>IF(A116="","",VLOOKUP(A116, 'Anagrafica Prodotti'!A:E, 5)*F116)</f>
        <v/>
      </c>
    </row>
    <row r="117" spans="1:11" x14ac:dyDescent="0.3">
      <c r="A117" t="str">
        <f>IF('Anagrafica Prodotti'!A118="","",'Anagrafica Prodotti'!A118)</f>
        <v/>
      </c>
      <c r="B117" t="str">
        <f>IF(A117="","",VLOOKUP(A117, 'Anagrafica Prodotti'!A:B, 2))</f>
        <v/>
      </c>
      <c r="C117" t="str">
        <f>IF(A117="","",SUMIFS(Movimenti!D:D, Movimenti!F:F, A117, Movimenti!C:C, "Carico"))</f>
        <v/>
      </c>
      <c r="D117" t="str">
        <f>IF(A117="","",SUMIFS(Movimenti!D:D, Movimenti!F:F, A117, Movimenti!C:C, "Scarico"))</f>
        <v/>
      </c>
      <c r="E117" t="str">
        <f>IF(A117="","",SUMIFS(Movimenti!D:D, Movimenti!F:F, A117, Movimenti!C:C, "Rettifica"))</f>
        <v/>
      </c>
      <c r="F117" t="str">
        <f t="shared" si="2"/>
        <v/>
      </c>
      <c r="G117" t="str">
        <f>IF(A117="","",IF(F117&lt;=VLOOKUP(A117, 'Anagrafica Prodotti'!A:C, 3), "⚠️ RIORDINARE", "OK"))</f>
        <v/>
      </c>
      <c r="H117" t="str">
        <f>IF(A117="","",VLOOKUP(A117, 'Anagrafica Prodotti'!A:G, 7))</f>
        <v/>
      </c>
      <c r="I117" s="3" t="str">
        <f>IFERROR(SUMIFS(Movimenti!H:H, Movimenti!F:F, A117, Movimenti!C:C, "Carico") / C117,"")</f>
        <v/>
      </c>
      <c r="J117" s="3" t="str">
        <f t="shared" si="3"/>
        <v/>
      </c>
      <c r="K117" s="3" t="str">
        <f>IF(A117="","",VLOOKUP(A117, 'Anagrafica Prodotti'!A:E, 5)*F117)</f>
        <v/>
      </c>
    </row>
    <row r="118" spans="1:11" x14ac:dyDescent="0.3">
      <c r="A118" t="str">
        <f>IF('Anagrafica Prodotti'!A119="","",'Anagrafica Prodotti'!A119)</f>
        <v/>
      </c>
      <c r="B118" t="str">
        <f>IF(A118="","",VLOOKUP(A118, 'Anagrafica Prodotti'!A:B, 2))</f>
        <v/>
      </c>
      <c r="C118" t="str">
        <f>IF(A118="","",SUMIFS(Movimenti!D:D, Movimenti!F:F, A118, Movimenti!C:C, "Carico"))</f>
        <v/>
      </c>
      <c r="D118" t="str">
        <f>IF(A118="","",SUMIFS(Movimenti!D:D, Movimenti!F:F, A118, Movimenti!C:C, "Scarico"))</f>
        <v/>
      </c>
      <c r="E118" t="str">
        <f>IF(A118="","",SUMIFS(Movimenti!D:D, Movimenti!F:F, A118, Movimenti!C:C, "Rettifica"))</f>
        <v/>
      </c>
      <c r="F118" t="str">
        <f t="shared" si="2"/>
        <v/>
      </c>
      <c r="G118" t="str">
        <f>IF(A118="","",IF(F118&lt;=VLOOKUP(A118, 'Anagrafica Prodotti'!A:C, 3), "⚠️ RIORDINARE", "OK"))</f>
        <v/>
      </c>
      <c r="H118" t="str">
        <f>IF(A118="","",VLOOKUP(A118, 'Anagrafica Prodotti'!A:G, 7))</f>
        <v/>
      </c>
      <c r="I118" s="3" t="str">
        <f>IFERROR(SUMIFS(Movimenti!H:H, Movimenti!F:F, A118, Movimenti!C:C, "Carico") / C118,"")</f>
        <v/>
      </c>
      <c r="J118" s="3" t="str">
        <f t="shared" si="3"/>
        <v/>
      </c>
      <c r="K118" s="3" t="str">
        <f>IF(A118="","",VLOOKUP(A118, 'Anagrafica Prodotti'!A:E, 5)*F118)</f>
        <v/>
      </c>
    </row>
    <row r="119" spans="1:11" x14ac:dyDescent="0.3">
      <c r="A119" t="str">
        <f>IF('Anagrafica Prodotti'!A120="","",'Anagrafica Prodotti'!A120)</f>
        <v/>
      </c>
      <c r="B119" t="str">
        <f>IF(A119="","",VLOOKUP(A119, 'Anagrafica Prodotti'!A:B, 2))</f>
        <v/>
      </c>
      <c r="C119" t="str">
        <f>IF(A119="","",SUMIFS(Movimenti!D:D, Movimenti!F:F, A119, Movimenti!C:C, "Carico"))</f>
        <v/>
      </c>
      <c r="D119" t="str">
        <f>IF(A119="","",SUMIFS(Movimenti!D:D, Movimenti!F:F, A119, Movimenti!C:C, "Scarico"))</f>
        <v/>
      </c>
      <c r="E119" t="str">
        <f>IF(A119="","",SUMIFS(Movimenti!D:D, Movimenti!F:F, A119, Movimenti!C:C, "Rettifica"))</f>
        <v/>
      </c>
      <c r="F119" t="str">
        <f t="shared" si="2"/>
        <v/>
      </c>
      <c r="G119" t="str">
        <f>IF(A119="","",IF(F119&lt;=VLOOKUP(A119, 'Anagrafica Prodotti'!A:C, 3), "⚠️ RIORDINARE", "OK"))</f>
        <v/>
      </c>
      <c r="H119" t="str">
        <f>IF(A119="","",VLOOKUP(A119, 'Anagrafica Prodotti'!A:G, 7))</f>
        <v/>
      </c>
      <c r="I119" s="3" t="str">
        <f>IFERROR(SUMIFS(Movimenti!H:H, Movimenti!F:F, A119, Movimenti!C:C, "Carico") / C119,"")</f>
        <v/>
      </c>
      <c r="J119" s="3" t="str">
        <f t="shared" si="3"/>
        <v/>
      </c>
      <c r="K119" s="3" t="str">
        <f>IF(A119="","",VLOOKUP(A119, 'Anagrafica Prodotti'!A:E, 5)*F119)</f>
        <v/>
      </c>
    </row>
    <row r="120" spans="1:11" x14ac:dyDescent="0.3">
      <c r="A120" t="str">
        <f>IF('Anagrafica Prodotti'!A121="","",'Anagrafica Prodotti'!A121)</f>
        <v/>
      </c>
      <c r="B120" t="str">
        <f>IF(A120="","",VLOOKUP(A120, 'Anagrafica Prodotti'!A:B, 2))</f>
        <v/>
      </c>
      <c r="C120" t="str">
        <f>IF(A120="","",SUMIFS(Movimenti!D:D, Movimenti!F:F, A120, Movimenti!C:C, "Carico"))</f>
        <v/>
      </c>
      <c r="D120" t="str">
        <f>IF(A120="","",SUMIFS(Movimenti!D:D, Movimenti!F:F, A120, Movimenti!C:C, "Scarico"))</f>
        <v/>
      </c>
      <c r="E120" t="str">
        <f>IF(A120="","",SUMIFS(Movimenti!D:D, Movimenti!F:F, A120, Movimenti!C:C, "Rettifica"))</f>
        <v/>
      </c>
      <c r="F120" t="str">
        <f t="shared" si="2"/>
        <v/>
      </c>
      <c r="G120" t="str">
        <f>IF(A120="","",IF(F120&lt;=VLOOKUP(A120, 'Anagrafica Prodotti'!A:C, 3), "⚠️ RIORDINARE", "OK"))</f>
        <v/>
      </c>
      <c r="H120" t="str">
        <f>IF(A120="","",VLOOKUP(A120, 'Anagrafica Prodotti'!A:G, 7))</f>
        <v/>
      </c>
      <c r="I120" s="3" t="str">
        <f>IFERROR(SUMIFS(Movimenti!H:H, Movimenti!F:F, A120, Movimenti!C:C, "Carico") / C120,"")</f>
        <v/>
      </c>
      <c r="J120" s="3" t="str">
        <f t="shared" si="3"/>
        <v/>
      </c>
      <c r="K120" s="3" t="str">
        <f>IF(A120="","",VLOOKUP(A120, 'Anagrafica Prodotti'!A:E, 5)*F120)</f>
        <v/>
      </c>
    </row>
    <row r="121" spans="1:11" x14ac:dyDescent="0.3">
      <c r="A121" t="str">
        <f>IF('Anagrafica Prodotti'!A122="","",'Anagrafica Prodotti'!A122)</f>
        <v/>
      </c>
      <c r="B121" t="str">
        <f>IF(A121="","",VLOOKUP(A121, 'Anagrafica Prodotti'!A:B, 2))</f>
        <v/>
      </c>
      <c r="C121" t="str">
        <f>IF(A121="","",SUMIFS(Movimenti!D:D, Movimenti!F:F, A121, Movimenti!C:C, "Carico"))</f>
        <v/>
      </c>
      <c r="D121" t="str">
        <f>IF(A121="","",SUMIFS(Movimenti!D:D, Movimenti!F:F, A121, Movimenti!C:C, "Scarico"))</f>
        <v/>
      </c>
      <c r="E121" t="str">
        <f>IF(A121="","",SUMIFS(Movimenti!D:D, Movimenti!F:F, A121, Movimenti!C:C, "Rettifica"))</f>
        <v/>
      </c>
      <c r="F121" t="str">
        <f t="shared" si="2"/>
        <v/>
      </c>
      <c r="G121" t="str">
        <f>IF(A121="","",IF(F121&lt;=VLOOKUP(A121, 'Anagrafica Prodotti'!A:C, 3), "⚠️ RIORDINARE", "OK"))</f>
        <v/>
      </c>
      <c r="H121" t="str">
        <f>IF(A121="","",VLOOKUP(A121, 'Anagrafica Prodotti'!A:G, 7))</f>
        <v/>
      </c>
      <c r="I121" s="3" t="str">
        <f>IFERROR(SUMIFS(Movimenti!H:H, Movimenti!F:F, A121, Movimenti!C:C, "Carico") / C121,"")</f>
        <v/>
      </c>
      <c r="J121" s="3" t="str">
        <f t="shared" si="3"/>
        <v/>
      </c>
      <c r="K121" s="3" t="str">
        <f>IF(A121="","",VLOOKUP(A121, 'Anagrafica Prodotti'!A:E, 5)*F121)</f>
        <v/>
      </c>
    </row>
    <row r="122" spans="1:11" x14ac:dyDescent="0.3">
      <c r="A122" t="str">
        <f>IF('Anagrafica Prodotti'!A123="","",'Anagrafica Prodotti'!A123)</f>
        <v/>
      </c>
      <c r="B122" t="str">
        <f>IF(A122="","",VLOOKUP(A122, 'Anagrafica Prodotti'!A:B, 2))</f>
        <v/>
      </c>
      <c r="C122" t="str">
        <f>IF(A122="","",SUMIFS(Movimenti!D:D, Movimenti!F:F, A122, Movimenti!C:C, "Carico"))</f>
        <v/>
      </c>
      <c r="D122" t="str">
        <f>IF(A122="","",SUMIFS(Movimenti!D:D, Movimenti!F:F, A122, Movimenti!C:C, "Scarico"))</f>
        <v/>
      </c>
      <c r="E122" t="str">
        <f>IF(A122="","",SUMIFS(Movimenti!D:D, Movimenti!F:F, A122, Movimenti!C:C, "Rettifica"))</f>
        <v/>
      </c>
      <c r="F122" t="str">
        <f t="shared" si="2"/>
        <v/>
      </c>
      <c r="G122" t="str">
        <f>IF(A122="","",IF(F122&lt;=VLOOKUP(A122, 'Anagrafica Prodotti'!A:C, 3), "⚠️ RIORDINARE", "OK"))</f>
        <v/>
      </c>
      <c r="H122" t="str">
        <f>IF(A122="","",VLOOKUP(A122, 'Anagrafica Prodotti'!A:G, 7))</f>
        <v/>
      </c>
      <c r="I122" s="3" t="str">
        <f>IFERROR(SUMIFS(Movimenti!H:H, Movimenti!F:F, A122, Movimenti!C:C, "Carico") / C122,"")</f>
        <v/>
      </c>
      <c r="J122" s="3" t="str">
        <f t="shared" si="3"/>
        <v/>
      </c>
      <c r="K122" s="3" t="str">
        <f>IF(A122="","",VLOOKUP(A122, 'Anagrafica Prodotti'!A:E, 5)*F122)</f>
        <v/>
      </c>
    </row>
    <row r="123" spans="1:11" x14ac:dyDescent="0.3">
      <c r="A123" t="str">
        <f>IF('Anagrafica Prodotti'!A124="","",'Anagrafica Prodotti'!A124)</f>
        <v/>
      </c>
      <c r="B123" t="str">
        <f>IF(A123="","",VLOOKUP(A123, 'Anagrafica Prodotti'!A:B, 2))</f>
        <v/>
      </c>
      <c r="C123" t="str">
        <f>IF(A123="","",SUMIFS(Movimenti!D:D, Movimenti!F:F, A123, Movimenti!C:C, "Carico"))</f>
        <v/>
      </c>
      <c r="D123" t="str">
        <f>IF(A123="","",SUMIFS(Movimenti!D:D, Movimenti!F:F, A123, Movimenti!C:C, "Scarico"))</f>
        <v/>
      </c>
      <c r="E123" t="str">
        <f>IF(A123="","",SUMIFS(Movimenti!D:D, Movimenti!F:F, A123, Movimenti!C:C, "Rettifica"))</f>
        <v/>
      </c>
      <c r="F123" t="str">
        <f t="shared" si="2"/>
        <v/>
      </c>
      <c r="G123" t="str">
        <f>IF(A123="","",IF(F123&lt;=VLOOKUP(A123, 'Anagrafica Prodotti'!A:C, 3), "⚠️ RIORDINARE", "OK"))</f>
        <v/>
      </c>
      <c r="H123" t="str">
        <f>IF(A123="","",VLOOKUP(A123, 'Anagrafica Prodotti'!A:G, 7))</f>
        <v/>
      </c>
      <c r="I123" s="3" t="str">
        <f>IFERROR(SUMIFS(Movimenti!H:H, Movimenti!F:F, A123, Movimenti!C:C, "Carico") / C123,"")</f>
        <v/>
      </c>
      <c r="J123" s="3" t="str">
        <f t="shared" si="3"/>
        <v/>
      </c>
      <c r="K123" s="3" t="str">
        <f>IF(A123="","",VLOOKUP(A123, 'Anagrafica Prodotti'!A:E, 5)*F123)</f>
        <v/>
      </c>
    </row>
    <row r="124" spans="1:11" x14ac:dyDescent="0.3">
      <c r="A124" t="str">
        <f>IF('Anagrafica Prodotti'!A125="","",'Anagrafica Prodotti'!A125)</f>
        <v/>
      </c>
      <c r="B124" t="str">
        <f>IF(A124="","",VLOOKUP(A124, 'Anagrafica Prodotti'!A:B, 2))</f>
        <v/>
      </c>
      <c r="C124" t="str">
        <f>IF(A124="","",SUMIFS(Movimenti!D:D, Movimenti!F:F, A124, Movimenti!C:C, "Carico"))</f>
        <v/>
      </c>
      <c r="D124" t="str">
        <f>IF(A124="","",SUMIFS(Movimenti!D:D, Movimenti!F:F, A124, Movimenti!C:C, "Scarico"))</f>
        <v/>
      </c>
      <c r="E124" t="str">
        <f>IF(A124="","",SUMIFS(Movimenti!D:D, Movimenti!F:F, A124, Movimenti!C:C, "Rettifica"))</f>
        <v/>
      </c>
      <c r="F124" t="str">
        <f t="shared" si="2"/>
        <v/>
      </c>
      <c r="G124" t="str">
        <f>IF(A124="","",IF(F124&lt;=VLOOKUP(A124, 'Anagrafica Prodotti'!A:C, 3), "⚠️ RIORDINARE", "OK"))</f>
        <v/>
      </c>
      <c r="H124" t="str">
        <f>IF(A124="","",VLOOKUP(A124, 'Anagrafica Prodotti'!A:G, 7))</f>
        <v/>
      </c>
      <c r="I124" s="3" t="str">
        <f>IFERROR(SUMIFS(Movimenti!H:H, Movimenti!F:F, A124, Movimenti!C:C, "Carico") / C124,"")</f>
        <v/>
      </c>
      <c r="J124" s="3" t="str">
        <f t="shared" si="3"/>
        <v/>
      </c>
      <c r="K124" s="3" t="str">
        <f>IF(A124="","",VLOOKUP(A124, 'Anagrafica Prodotti'!A:E, 5)*F124)</f>
        <v/>
      </c>
    </row>
    <row r="125" spans="1:11" x14ac:dyDescent="0.3">
      <c r="A125" t="str">
        <f>IF('Anagrafica Prodotti'!A126="","",'Anagrafica Prodotti'!A126)</f>
        <v/>
      </c>
      <c r="B125" t="str">
        <f>IF(A125="","",VLOOKUP(A125, 'Anagrafica Prodotti'!A:B, 2))</f>
        <v/>
      </c>
      <c r="C125" t="str">
        <f>IF(A125="","",SUMIFS(Movimenti!D:D, Movimenti!F:F, A125, Movimenti!C:C, "Carico"))</f>
        <v/>
      </c>
      <c r="D125" t="str">
        <f>IF(A125="","",SUMIFS(Movimenti!D:D, Movimenti!F:F, A125, Movimenti!C:C, "Scarico"))</f>
        <v/>
      </c>
      <c r="E125" t="str">
        <f>IF(A125="","",SUMIFS(Movimenti!D:D, Movimenti!F:F, A125, Movimenti!C:C, "Rettifica"))</f>
        <v/>
      </c>
      <c r="F125" t="str">
        <f t="shared" si="2"/>
        <v/>
      </c>
      <c r="G125" t="str">
        <f>IF(A125="","",IF(F125&lt;=VLOOKUP(A125, 'Anagrafica Prodotti'!A:C, 3), "⚠️ RIORDINARE", "OK"))</f>
        <v/>
      </c>
      <c r="H125" t="str">
        <f>IF(A125="","",VLOOKUP(A125, 'Anagrafica Prodotti'!A:G, 7))</f>
        <v/>
      </c>
      <c r="I125" s="3" t="str">
        <f>IFERROR(SUMIFS(Movimenti!H:H, Movimenti!F:F, A125, Movimenti!C:C, "Carico") / C125,"")</f>
        <v/>
      </c>
      <c r="J125" s="3" t="str">
        <f t="shared" si="3"/>
        <v/>
      </c>
      <c r="K125" s="3" t="str">
        <f>IF(A125="","",VLOOKUP(A125, 'Anagrafica Prodotti'!A:E, 5)*F125)</f>
        <v/>
      </c>
    </row>
    <row r="126" spans="1:11" x14ac:dyDescent="0.3">
      <c r="A126" t="str">
        <f>IF('Anagrafica Prodotti'!A127="","",'Anagrafica Prodotti'!A127)</f>
        <v/>
      </c>
      <c r="B126" t="str">
        <f>IF(A126="","",VLOOKUP(A126, 'Anagrafica Prodotti'!A:B, 2))</f>
        <v/>
      </c>
      <c r="C126" t="str">
        <f>IF(A126="","",SUMIFS(Movimenti!D:D, Movimenti!F:F, A126, Movimenti!C:C, "Carico"))</f>
        <v/>
      </c>
      <c r="D126" t="str">
        <f>IF(A126="","",SUMIFS(Movimenti!D:D, Movimenti!F:F, A126, Movimenti!C:C, "Scarico"))</f>
        <v/>
      </c>
      <c r="E126" t="str">
        <f>IF(A126="","",SUMIFS(Movimenti!D:D, Movimenti!F:F, A126, Movimenti!C:C, "Rettifica"))</f>
        <v/>
      </c>
      <c r="F126" t="str">
        <f t="shared" si="2"/>
        <v/>
      </c>
      <c r="G126" t="str">
        <f>IF(A126="","",IF(F126&lt;=VLOOKUP(A126, 'Anagrafica Prodotti'!A:C, 3), "⚠️ RIORDINARE", "OK"))</f>
        <v/>
      </c>
      <c r="H126" t="str">
        <f>IF(A126="","",VLOOKUP(A126, 'Anagrafica Prodotti'!A:G, 7))</f>
        <v/>
      </c>
      <c r="I126" s="3" t="str">
        <f>IFERROR(SUMIFS(Movimenti!H:H, Movimenti!F:F, A126, Movimenti!C:C, "Carico") / C126,"")</f>
        <v/>
      </c>
      <c r="J126" s="3" t="str">
        <f t="shared" si="3"/>
        <v/>
      </c>
      <c r="K126" s="3" t="str">
        <f>IF(A126="","",VLOOKUP(A126, 'Anagrafica Prodotti'!A:E, 5)*F126)</f>
        <v/>
      </c>
    </row>
    <row r="127" spans="1:11" x14ac:dyDescent="0.3">
      <c r="A127" t="str">
        <f>IF('Anagrafica Prodotti'!A128="","",'Anagrafica Prodotti'!A128)</f>
        <v/>
      </c>
      <c r="B127" t="str">
        <f>IF(A127="","",VLOOKUP(A127, 'Anagrafica Prodotti'!A:B, 2))</f>
        <v/>
      </c>
      <c r="C127" t="str">
        <f>IF(A127="","",SUMIFS(Movimenti!D:D, Movimenti!F:F, A127, Movimenti!C:C, "Carico"))</f>
        <v/>
      </c>
      <c r="D127" t="str">
        <f>IF(A127="","",SUMIFS(Movimenti!D:D, Movimenti!F:F, A127, Movimenti!C:C, "Scarico"))</f>
        <v/>
      </c>
      <c r="E127" t="str">
        <f>IF(A127="","",SUMIFS(Movimenti!D:D, Movimenti!F:F, A127, Movimenti!C:C, "Rettifica"))</f>
        <v/>
      </c>
      <c r="F127" t="str">
        <f t="shared" si="2"/>
        <v/>
      </c>
      <c r="G127" t="str">
        <f>IF(A127="","",IF(F127&lt;=VLOOKUP(A127, 'Anagrafica Prodotti'!A:C, 3), "⚠️ RIORDINARE", "OK"))</f>
        <v/>
      </c>
      <c r="H127" t="str">
        <f>IF(A127="","",VLOOKUP(A127, 'Anagrafica Prodotti'!A:G, 7))</f>
        <v/>
      </c>
      <c r="I127" s="3" t="str">
        <f>IFERROR(SUMIFS(Movimenti!H:H, Movimenti!F:F, A127, Movimenti!C:C, "Carico") / C127,"")</f>
        <v/>
      </c>
      <c r="J127" s="3" t="str">
        <f t="shared" si="3"/>
        <v/>
      </c>
      <c r="K127" s="3" t="str">
        <f>IF(A127="","",VLOOKUP(A127, 'Anagrafica Prodotti'!A:E, 5)*F127)</f>
        <v/>
      </c>
    </row>
    <row r="128" spans="1:11" x14ac:dyDescent="0.3">
      <c r="A128" t="str">
        <f>IF('Anagrafica Prodotti'!A129="","",'Anagrafica Prodotti'!A129)</f>
        <v/>
      </c>
      <c r="B128" t="str">
        <f>IF(A128="","",VLOOKUP(A128, 'Anagrafica Prodotti'!A:B, 2))</f>
        <v/>
      </c>
      <c r="C128" t="str">
        <f>IF(A128="","",SUMIFS(Movimenti!D:D, Movimenti!F:F, A128, Movimenti!C:C, "Carico"))</f>
        <v/>
      </c>
      <c r="D128" t="str">
        <f>IF(A128="","",SUMIFS(Movimenti!D:D, Movimenti!F:F, A128, Movimenti!C:C, "Scarico"))</f>
        <v/>
      </c>
      <c r="E128" t="str">
        <f>IF(A128="","",SUMIFS(Movimenti!D:D, Movimenti!F:F, A128, Movimenti!C:C, "Rettifica"))</f>
        <v/>
      </c>
      <c r="F128" t="str">
        <f t="shared" si="2"/>
        <v/>
      </c>
      <c r="G128" t="str">
        <f>IF(A128="","",IF(F128&lt;=VLOOKUP(A128, 'Anagrafica Prodotti'!A:C, 3), "⚠️ RIORDINARE", "OK"))</f>
        <v/>
      </c>
      <c r="H128" t="str">
        <f>IF(A128="","",VLOOKUP(A128, 'Anagrafica Prodotti'!A:G, 7))</f>
        <v/>
      </c>
      <c r="I128" s="3" t="str">
        <f>IFERROR(SUMIFS(Movimenti!H:H, Movimenti!F:F, A128, Movimenti!C:C, "Carico") / C128,"")</f>
        <v/>
      </c>
      <c r="J128" s="3" t="str">
        <f t="shared" si="3"/>
        <v/>
      </c>
      <c r="K128" s="3" t="str">
        <f>IF(A128="","",VLOOKUP(A128, 'Anagrafica Prodotti'!A:E, 5)*F128)</f>
        <v/>
      </c>
    </row>
    <row r="129" spans="1:11" x14ac:dyDescent="0.3">
      <c r="A129" t="str">
        <f>IF('Anagrafica Prodotti'!A130="","",'Anagrafica Prodotti'!A130)</f>
        <v/>
      </c>
      <c r="B129" t="str">
        <f>IF(A129="","",VLOOKUP(A129, 'Anagrafica Prodotti'!A:B, 2))</f>
        <v/>
      </c>
      <c r="C129" t="str">
        <f>IF(A129="","",SUMIFS(Movimenti!D:D, Movimenti!F:F, A129, Movimenti!C:C, "Carico"))</f>
        <v/>
      </c>
      <c r="D129" t="str">
        <f>IF(A129="","",SUMIFS(Movimenti!D:D, Movimenti!F:F, A129, Movimenti!C:C, "Scarico"))</f>
        <v/>
      </c>
      <c r="E129" t="str">
        <f>IF(A129="","",SUMIFS(Movimenti!D:D, Movimenti!F:F, A129, Movimenti!C:C, "Rettifica"))</f>
        <v/>
      </c>
      <c r="F129" t="str">
        <f t="shared" ref="F129:F192" si="4">IF(A129="","",C129-D129+E129)</f>
        <v/>
      </c>
      <c r="G129" t="str">
        <f>IF(A129="","",IF(F129&lt;=VLOOKUP(A129, 'Anagrafica Prodotti'!A:C, 3), "⚠️ RIORDINARE", "OK"))</f>
        <v/>
      </c>
      <c r="H129" t="str">
        <f>IF(A129="","",VLOOKUP(A129, 'Anagrafica Prodotti'!A:G, 7))</f>
        <v/>
      </c>
      <c r="I129" s="3" t="str">
        <f>IFERROR(SUMIFS(Movimenti!H:H, Movimenti!F:F, A129, Movimenti!C:C, "Carico") / C129,"")</f>
        <v/>
      </c>
      <c r="J129" s="3" t="str">
        <f t="shared" ref="J129:J192" si="5">IF(OR(A129="",I129=""),"",I129*F129)</f>
        <v/>
      </c>
      <c r="K129" s="3" t="str">
        <f>IF(A129="","",VLOOKUP(A129, 'Anagrafica Prodotti'!A:E, 5)*F129)</f>
        <v/>
      </c>
    </row>
    <row r="130" spans="1:11" x14ac:dyDescent="0.3">
      <c r="A130" t="str">
        <f>IF('Anagrafica Prodotti'!A131="","",'Anagrafica Prodotti'!A131)</f>
        <v/>
      </c>
      <c r="B130" t="str">
        <f>IF(A130="","",VLOOKUP(A130, 'Anagrafica Prodotti'!A:B, 2))</f>
        <v/>
      </c>
      <c r="C130" t="str">
        <f>IF(A130="","",SUMIFS(Movimenti!D:D, Movimenti!F:F, A130, Movimenti!C:C, "Carico"))</f>
        <v/>
      </c>
      <c r="D130" t="str">
        <f>IF(A130="","",SUMIFS(Movimenti!D:D, Movimenti!F:F, A130, Movimenti!C:C, "Scarico"))</f>
        <v/>
      </c>
      <c r="E130" t="str">
        <f>IF(A130="","",SUMIFS(Movimenti!D:D, Movimenti!F:F, A130, Movimenti!C:C, "Rettifica"))</f>
        <v/>
      </c>
      <c r="F130" t="str">
        <f t="shared" si="4"/>
        <v/>
      </c>
      <c r="G130" t="str">
        <f>IF(A130="","",IF(F130&lt;=VLOOKUP(A130, 'Anagrafica Prodotti'!A:C, 3), "⚠️ RIORDINARE", "OK"))</f>
        <v/>
      </c>
      <c r="H130" t="str">
        <f>IF(A130="","",VLOOKUP(A130, 'Anagrafica Prodotti'!A:G, 7))</f>
        <v/>
      </c>
      <c r="I130" s="3" t="str">
        <f>IFERROR(SUMIFS(Movimenti!H:H, Movimenti!F:F, A130, Movimenti!C:C, "Carico") / C130,"")</f>
        <v/>
      </c>
      <c r="J130" s="3" t="str">
        <f t="shared" si="5"/>
        <v/>
      </c>
      <c r="K130" s="3" t="str">
        <f>IF(A130="","",VLOOKUP(A130, 'Anagrafica Prodotti'!A:E, 5)*F130)</f>
        <v/>
      </c>
    </row>
    <row r="131" spans="1:11" x14ac:dyDescent="0.3">
      <c r="A131" t="str">
        <f>IF('Anagrafica Prodotti'!A132="","",'Anagrafica Prodotti'!A132)</f>
        <v/>
      </c>
      <c r="B131" t="str">
        <f>IF(A131="","",VLOOKUP(A131, 'Anagrafica Prodotti'!A:B, 2))</f>
        <v/>
      </c>
      <c r="C131" t="str">
        <f>IF(A131="","",SUMIFS(Movimenti!D:D, Movimenti!F:F, A131, Movimenti!C:C, "Carico"))</f>
        <v/>
      </c>
      <c r="D131" t="str">
        <f>IF(A131="","",SUMIFS(Movimenti!D:D, Movimenti!F:F, A131, Movimenti!C:C, "Scarico"))</f>
        <v/>
      </c>
      <c r="E131" t="str">
        <f>IF(A131="","",SUMIFS(Movimenti!D:D, Movimenti!F:F, A131, Movimenti!C:C, "Rettifica"))</f>
        <v/>
      </c>
      <c r="F131" t="str">
        <f t="shared" si="4"/>
        <v/>
      </c>
      <c r="G131" t="str">
        <f>IF(A131="","",IF(F131&lt;=VLOOKUP(A131, 'Anagrafica Prodotti'!A:C, 3), "⚠️ RIORDINARE", "OK"))</f>
        <v/>
      </c>
      <c r="H131" t="str">
        <f>IF(A131="","",VLOOKUP(A131, 'Anagrafica Prodotti'!A:G, 7))</f>
        <v/>
      </c>
      <c r="I131" s="3" t="str">
        <f>IFERROR(SUMIFS(Movimenti!H:H, Movimenti!F:F, A131, Movimenti!C:C, "Carico") / C131,"")</f>
        <v/>
      </c>
      <c r="J131" s="3" t="str">
        <f t="shared" si="5"/>
        <v/>
      </c>
      <c r="K131" s="3" t="str">
        <f>IF(A131="","",VLOOKUP(A131, 'Anagrafica Prodotti'!A:E, 5)*F131)</f>
        <v/>
      </c>
    </row>
    <row r="132" spans="1:11" x14ac:dyDescent="0.3">
      <c r="A132" t="str">
        <f>IF('Anagrafica Prodotti'!A133="","",'Anagrafica Prodotti'!A133)</f>
        <v/>
      </c>
      <c r="B132" t="str">
        <f>IF(A132="","",VLOOKUP(A132, 'Anagrafica Prodotti'!A:B, 2))</f>
        <v/>
      </c>
      <c r="C132" t="str">
        <f>IF(A132="","",SUMIFS(Movimenti!D:D, Movimenti!F:F, A132, Movimenti!C:C, "Carico"))</f>
        <v/>
      </c>
      <c r="D132" t="str">
        <f>IF(A132="","",SUMIFS(Movimenti!D:D, Movimenti!F:F, A132, Movimenti!C:C, "Scarico"))</f>
        <v/>
      </c>
      <c r="E132" t="str">
        <f>IF(A132="","",SUMIFS(Movimenti!D:D, Movimenti!F:F, A132, Movimenti!C:C, "Rettifica"))</f>
        <v/>
      </c>
      <c r="F132" t="str">
        <f t="shared" si="4"/>
        <v/>
      </c>
      <c r="G132" t="str">
        <f>IF(A132="","",IF(F132&lt;=VLOOKUP(A132, 'Anagrafica Prodotti'!A:C, 3), "⚠️ RIORDINARE", "OK"))</f>
        <v/>
      </c>
      <c r="H132" t="str">
        <f>IF(A132="","",VLOOKUP(A132, 'Anagrafica Prodotti'!A:G, 7))</f>
        <v/>
      </c>
      <c r="I132" s="3" t="str">
        <f>IFERROR(SUMIFS(Movimenti!H:H, Movimenti!F:F, A132, Movimenti!C:C, "Carico") / C132,"")</f>
        <v/>
      </c>
      <c r="J132" s="3" t="str">
        <f t="shared" si="5"/>
        <v/>
      </c>
      <c r="K132" s="3" t="str">
        <f>IF(A132="","",VLOOKUP(A132, 'Anagrafica Prodotti'!A:E, 5)*F132)</f>
        <v/>
      </c>
    </row>
    <row r="133" spans="1:11" x14ac:dyDescent="0.3">
      <c r="A133" t="str">
        <f>IF('Anagrafica Prodotti'!A134="","",'Anagrafica Prodotti'!A134)</f>
        <v/>
      </c>
      <c r="B133" t="str">
        <f>IF(A133="","",VLOOKUP(A133, 'Anagrafica Prodotti'!A:B, 2))</f>
        <v/>
      </c>
      <c r="C133" t="str">
        <f>IF(A133="","",SUMIFS(Movimenti!D:D, Movimenti!F:F, A133, Movimenti!C:C, "Carico"))</f>
        <v/>
      </c>
      <c r="D133" t="str">
        <f>IF(A133="","",SUMIFS(Movimenti!D:D, Movimenti!F:F, A133, Movimenti!C:C, "Scarico"))</f>
        <v/>
      </c>
      <c r="E133" t="str">
        <f>IF(A133="","",SUMIFS(Movimenti!D:D, Movimenti!F:F, A133, Movimenti!C:C, "Rettifica"))</f>
        <v/>
      </c>
      <c r="F133" t="str">
        <f t="shared" si="4"/>
        <v/>
      </c>
      <c r="G133" t="str">
        <f>IF(A133="","",IF(F133&lt;=VLOOKUP(A133, 'Anagrafica Prodotti'!A:C, 3), "⚠️ RIORDINARE", "OK"))</f>
        <v/>
      </c>
      <c r="H133" t="str">
        <f>IF(A133="","",VLOOKUP(A133, 'Anagrafica Prodotti'!A:G, 7))</f>
        <v/>
      </c>
      <c r="I133" s="3" t="str">
        <f>IFERROR(SUMIFS(Movimenti!H:H, Movimenti!F:F, A133, Movimenti!C:C, "Carico") / C133,"")</f>
        <v/>
      </c>
      <c r="J133" s="3" t="str">
        <f t="shared" si="5"/>
        <v/>
      </c>
      <c r="K133" s="3" t="str">
        <f>IF(A133="","",VLOOKUP(A133, 'Anagrafica Prodotti'!A:E, 5)*F133)</f>
        <v/>
      </c>
    </row>
    <row r="134" spans="1:11" x14ac:dyDescent="0.3">
      <c r="A134" t="str">
        <f>IF('Anagrafica Prodotti'!A135="","",'Anagrafica Prodotti'!A135)</f>
        <v/>
      </c>
      <c r="B134" t="str">
        <f>IF(A134="","",VLOOKUP(A134, 'Anagrafica Prodotti'!A:B, 2))</f>
        <v/>
      </c>
      <c r="C134" t="str">
        <f>IF(A134="","",SUMIFS(Movimenti!D:D, Movimenti!F:F, A134, Movimenti!C:C, "Carico"))</f>
        <v/>
      </c>
      <c r="D134" t="str">
        <f>IF(A134="","",SUMIFS(Movimenti!D:D, Movimenti!F:F, A134, Movimenti!C:C, "Scarico"))</f>
        <v/>
      </c>
      <c r="E134" t="str">
        <f>IF(A134="","",SUMIFS(Movimenti!D:D, Movimenti!F:F, A134, Movimenti!C:C, "Rettifica"))</f>
        <v/>
      </c>
      <c r="F134" t="str">
        <f t="shared" si="4"/>
        <v/>
      </c>
      <c r="G134" t="str">
        <f>IF(A134="","",IF(F134&lt;=VLOOKUP(A134, 'Anagrafica Prodotti'!A:C, 3), "⚠️ RIORDINARE", "OK"))</f>
        <v/>
      </c>
      <c r="H134" t="str">
        <f>IF(A134="","",VLOOKUP(A134, 'Anagrafica Prodotti'!A:G, 7))</f>
        <v/>
      </c>
      <c r="I134" s="3" t="str">
        <f>IFERROR(SUMIFS(Movimenti!H:H, Movimenti!F:F, A134, Movimenti!C:C, "Carico") / C134,"")</f>
        <v/>
      </c>
      <c r="J134" s="3" t="str">
        <f t="shared" si="5"/>
        <v/>
      </c>
      <c r="K134" s="3" t="str">
        <f>IF(A134="","",VLOOKUP(A134, 'Anagrafica Prodotti'!A:E, 5)*F134)</f>
        <v/>
      </c>
    </row>
    <row r="135" spans="1:11" x14ac:dyDescent="0.3">
      <c r="A135" t="str">
        <f>IF('Anagrafica Prodotti'!A136="","",'Anagrafica Prodotti'!A136)</f>
        <v/>
      </c>
      <c r="B135" t="str">
        <f>IF(A135="","",VLOOKUP(A135, 'Anagrafica Prodotti'!A:B, 2))</f>
        <v/>
      </c>
      <c r="C135" t="str">
        <f>IF(A135="","",SUMIFS(Movimenti!D:D, Movimenti!F:F, A135, Movimenti!C:C, "Carico"))</f>
        <v/>
      </c>
      <c r="D135" t="str">
        <f>IF(A135="","",SUMIFS(Movimenti!D:D, Movimenti!F:F, A135, Movimenti!C:C, "Scarico"))</f>
        <v/>
      </c>
      <c r="E135" t="str">
        <f>IF(A135="","",SUMIFS(Movimenti!D:D, Movimenti!F:F, A135, Movimenti!C:C, "Rettifica"))</f>
        <v/>
      </c>
      <c r="F135" t="str">
        <f t="shared" si="4"/>
        <v/>
      </c>
      <c r="G135" t="str">
        <f>IF(A135="","",IF(F135&lt;=VLOOKUP(A135, 'Anagrafica Prodotti'!A:C, 3), "⚠️ RIORDINARE", "OK"))</f>
        <v/>
      </c>
      <c r="H135" t="str">
        <f>IF(A135="","",VLOOKUP(A135, 'Anagrafica Prodotti'!A:G, 7))</f>
        <v/>
      </c>
      <c r="I135" s="3" t="str">
        <f>IFERROR(SUMIFS(Movimenti!H:H, Movimenti!F:F, A135, Movimenti!C:C, "Carico") / C135,"")</f>
        <v/>
      </c>
      <c r="J135" s="3" t="str">
        <f t="shared" si="5"/>
        <v/>
      </c>
      <c r="K135" s="3" t="str">
        <f>IF(A135="","",VLOOKUP(A135, 'Anagrafica Prodotti'!A:E, 5)*F135)</f>
        <v/>
      </c>
    </row>
    <row r="136" spans="1:11" x14ac:dyDescent="0.3">
      <c r="A136" t="str">
        <f>IF('Anagrafica Prodotti'!A137="","",'Anagrafica Prodotti'!A137)</f>
        <v/>
      </c>
      <c r="B136" t="str">
        <f>IF(A136="","",VLOOKUP(A136, 'Anagrafica Prodotti'!A:B, 2))</f>
        <v/>
      </c>
      <c r="C136" t="str">
        <f>IF(A136="","",SUMIFS(Movimenti!D:D, Movimenti!F:F, A136, Movimenti!C:C, "Carico"))</f>
        <v/>
      </c>
      <c r="D136" t="str">
        <f>IF(A136="","",SUMIFS(Movimenti!D:D, Movimenti!F:F, A136, Movimenti!C:C, "Scarico"))</f>
        <v/>
      </c>
      <c r="E136" t="str">
        <f>IF(A136="","",SUMIFS(Movimenti!D:D, Movimenti!F:F, A136, Movimenti!C:C, "Rettifica"))</f>
        <v/>
      </c>
      <c r="F136" t="str">
        <f t="shared" si="4"/>
        <v/>
      </c>
      <c r="G136" t="str">
        <f>IF(A136="","",IF(F136&lt;=VLOOKUP(A136, 'Anagrafica Prodotti'!A:C, 3), "⚠️ RIORDINARE", "OK"))</f>
        <v/>
      </c>
      <c r="H136" t="str">
        <f>IF(A136="","",VLOOKUP(A136, 'Anagrafica Prodotti'!A:G, 7))</f>
        <v/>
      </c>
      <c r="I136" s="3" t="str">
        <f>IFERROR(SUMIFS(Movimenti!H:H, Movimenti!F:F, A136, Movimenti!C:C, "Carico") / C136,"")</f>
        <v/>
      </c>
      <c r="J136" s="3" t="str">
        <f t="shared" si="5"/>
        <v/>
      </c>
      <c r="K136" s="3" t="str">
        <f>IF(A136="","",VLOOKUP(A136, 'Anagrafica Prodotti'!A:E, 5)*F136)</f>
        <v/>
      </c>
    </row>
    <row r="137" spans="1:11" x14ac:dyDescent="0.3">
      <c r="A137" t="str">
        <f>IF('Anagrafica Prodotti'!A138="","",'Anagrafica Prodotti'!A138)</f>
        <v/>
      </c>
      <c r="B137" t="str">
        <f>IF(A137="","",VLOOKUP(A137, 'Anagrafica Prodotti'!A:B, 2))</f>
        <v/>
      </c>
      <c r="C137" t="str">
        <f>IF(A137="","",SUMIFS(Movimenti!D:D, Movimenti!F:F, A137, Movimenti!C:C, "Carico"))</f>
        <v/>
      </c>
      <c r="D137" t="str">
        <f>IF(A137="","",SUMIFS(Movimenti!D:D, Movimenti!F:F, A137, Movimenti!C:C, "Scarico"))</f>
        <v/>
      </c>
      <c r="E137" t="str">
        <f>IF(A137="","",SUMIFS(Movimenti!D:D, Movimenti!F:F, A137, Movimenti!C:C, "Rettifica"))</f>
        <v/>
      </c>
      <c r="F137" t="str">
        <f t="shared" si="4"/>
        <v/>
      </c>
      <c r="G137" t="str">
        <f>IF(A137="","",IF(F137&lt;=VLOOKUP(A137, 'Anagrafica Prodotti'!A:C, 3), "⚠️ RIORDINARE", "OK"))</f>
        <v/>
      </c>
      <c r="H137" t="str">
        <f>IF(A137="","",VLOOKUP(A137, 'Anagrafica Prodotti'!A:G, 7))</f>
        <v/>
      </c>
      <c r="I137" s="3" t="str">
        <f>IFERROR(SUMIFS(Movimenti!H:H, Movimenti!F:F, A137, Movimenti!C:C, "Carico") / C137,"")</f>
        <v/>
      </c>
      <c r="J137" s="3" t="str">
        <f t="shared" si="5"/>
        <v/>
      </c>
      <c r="K137" s="3" t="str">
        <f>IF(A137="","",VLOOKUP(A137, 'Anagrafica Prodotti'!A:E, 5)*F137)</f>
        <v/>
      </c>
    </row>
    <row r="138" spans="1:11" x14ac:dyDescent="0.3">
      <c r="A138" t="str">
        <f>IF('Anagrafica Prodotti'!A139="","",'Anagrafica Prodotti'!A139)</f>
        <v/>
      </c>
      <c r="B138" t="str">
        <f>IF(A138="","",VLOOKUP(A138, 'Anagrafica Prodotti'!A:B, 2))</f>
        <v/>
      </c>
      <c r="C138" t="str">
        <f>IF(A138="","",SUMIFS(Movimenti!D:D, Movimenti!F:F, A138, Movimenti!C:C, "Carico"))</f>
        <v/>
      </c>
      <c r="D138" t="str">
        <f>IF(A138="","",SUMIFS(Movimenti!D:D, Movimenti!F:F, A138, Movimenti!C:C, "Scarico"))</f>
        <v/>
      </c>
      <c r="E138" t="str">
        <f>IF(A138="","",SUMIFS(Movimenti!D:D, Movimenti!F:F, A138, Movimenti!C:C, "Rettifica"))</f>
        <v/>
      </c>
      <c r="F138" t="str">
        <f t="shared" si="4"/>
        <v/>
      </c>
      <c r="G138" t="str">
        <f>IF(A138="","",IF(F138&lt;=VLOOKUP(A138, 'Anagrafica Prodotti'!A:C, 3), "⚠️ RIORDINARE", "OK"))</f>
        <v/>
      </c>
      <c r="H138" t="str">
        <f>IF(A138="","",VLOOKUP(A138, 'Anagrafica Prodotti'!A:G, 7))</f>
        <v/>
      </c>
      <c r="I138" s="3" t="str">
        <f>IFERROR(SUMIFS(Movimenti!H:H, Movimenti!F:F, A138, Movimenti!C:C, "Carico") / C138,"")</f>
        <v/>
      </c>
      <c r="J138" s="3" t="str">
        <f t="shared" si="5"/>
        <v/>
      </c>
      <c r="K138" s="3" t="str">
        <f>IF(A138="","",VLOOKUP(A138, 'Anagrafica Prodotti'!A:E, 5)*F138)</f>
        <v/>
      </c>
    </row>
    <row r="139" spans="1:11" x14ac:dyDescent="0.3">
      <c r="A139" t="str">
        <f>IF('Anagrafica Prodotti'!A140="","",'Anagrafica Prodotti'!A140)</f>
        <v/>
      </c>
      <c r="B139" t="str">
        <f>IF(A139="","",VLOOKUP(A139, 'Anagrafica Prodotti'!A:B, 2))</f>
        <v/>
      </c>
      <c r="C139" t="str">
        <f>IF(A139="","",SUMIFS(Movimenti!D:D, Movimenti!F:F, A139, Movimenti!C:C, "Carico"))</f>
        <v/>
      </c>
      <c r="D139" t="str">
        <f>IF(A139="","",SUMIFS(Movimenti!D:D, Movimenti!F:F, A139, Movimenti!C:C, "Scarico"))</f>
        <v/>
      </c>
      <c r="E139" t="str">
        <f>IF(A139="","",SUMIFS(Movimenti!D:D, Movimenti!F:F, A139, Movimenti!C:C, "Rettifica"))</f>
        <v/>
      </c>
      <c r="F139" t="str">
        <f t="shared" si="4"/>
        <v/>
      </c>
      <c r="G139" t="str">
        <f>IF(A139="","",IF(F139&lt;=VLOOKUP(A139, 'Anagrafica Prodotti'!A:C, 3), "⚠️ RIORDINARE", "OK"))</f>
        <v/>
      </c>
      <c r="H139" t="str">
        <f>IF(A139="","",VLOOKUP(A139, 'Anagrafica Prodotti'!A:G, 7))</f>
        <v/>
      </c>
      <c r="I139" s="3" t="str">
        <f>IFERROR(SUMIFS(Movimenti!H:H, Movimenti!F:F, A139, Movimenti!C:C, "Carico") / C139,"")</f>
        <v/>
      </c>
      <c r="J139" s="3" t="str">
        <f t="shared" si="5"/>
        <v/>
      </c>
      <c r="K139" s="3" t="str">
        <f>IF(A139="","",VLOOKUP(A139, 'Anagrafica Prodotti'!A:E, 5)*F139)</f>
        <v/>
      </c>
    </row>
    <row r="140" spans="1:11" x14ac:dyDescent="0.3">
      <c r="A140" t="str">
        <f>IF('Anagrafica Prodotti'!A141="","",'Anagrafica Prodotti'!A141)</f>
        <v/>
      </c>
      <c r="B140" t="str">
        <f>IF(A140="","",VLOOKUP(A140, 'Anagrafica Prodotti'!A:B, 2))</f>
        <v/>
      </c>
      <c r="C140" t="str">
        <f>IF(A140="","",SUMIFS(Movimenti!D:D, Movimenti!F:F, A140, Movimenti!C:C, "Carico"))</f>
        <v/>
      </c>
      <c r="D140" t="str">
        <f>IF(A140="","",SUMIFS(Movimenti!D:D, Movimenti!F:F, A140, Movimenti!C:C, "Scarico"))</f>
        <v/>
      </c>
      <c r="E140" t="str">
        <f>IF(A140="","",SUMIFS(Movimenti!D:D, Movimenti!F:F, A140, Movimenti!C:C, "Rettifica"))</f>
        <v/>
      </c>
      <c r="F140" t="str">
        <f t="shared" si="4"/>
        <v/>
      </c>
      <c r="G140" t="str">
        <f>IF(A140="","",IF(F140&lt;=VLOOKUP(A140, 'Anagrafica Prodotti'!A:C, 3), "⚠️ RIORDINARE", "OK"))</f>
        <v/>
      </c>
      <c r="H140" t="str">
        <f>IF(A140="","",VLOOKUP(A140, 'Anagrafica Prodotti'!A:G, 7))</f>
        <v/>
      </c>
      <c r="I140" s="3" t="str">
        <f>IFERROR(SUMIFS(Movimenti!H:H, Movimenti!F:F, A140, Movimenti!C:C, "Carico") / C140,"")</f>
        <v/>
      </c>
      <c r="J140" s="3" t="str">
        <f t="shared" si="5"/>
        <v/>
      </c>
      <c r="K140" s="3" t="str">
        <f>IF(A140="","",VLOOKUP(A140, 'Anagrafica Prodotti'!A:E, 5)*F140)</f>
        <v/>
      </c>
    </row>
    <row r="141" spans="1:11" x14ac:dyDescent="0.3">
      <c r="A141" t="str">
        <f>IF('Anagrafica Prodotti'!A142="","",'Anagrafica Prodotti'!A142)</f>
        <v/>
      </c>
      <c r="B141" t="str">
        <f>IF(A141="","",VLOOKUP(A141, 'Anagrafica Prodotti'!A:B, 2))</f>
        <v/>
      </c>
      <c r="C141" t="str">
        <f>IF(A141="","",SUMIFS(Movimenti!D:D, Movimenti!F:F, A141, Movimenti!C:C, "Carico"))</f>
        <v/>
      </c>
      <c r="D141" t="str">
        <f>IF(A141="","",SUMIFS(Movimenti!D:D, Movimenti!F:F, A141, Movimenti!C:C, "Scarico"))</f>
        <v/>
      </c>
      <c r="E141" t="str">
        <f>IF(A141="","",SUMIFS(Movimenti!D:D, Movimenti!F:F, A141, Movimenti!C:C, "Rettifica"))</f>
        <v/>
      </c>
      <c r="F141" t="str">
        <f t="shared" si="4"/>
        <v/>
      </c>
      <c r="G141" t="str">
        <f>IF(A141="","",IF(F141&lt;=VLOOKUP(A141, 'Anagrafica Prodotti'!A:C, 3), "⚠️ RIORDINARE", "OK"))</f>
        <v/>
      </c>
      <c r="H141" t="str">
        <f>IF(A141="","",VLOOKUP(A141, 'Anagrafica Prodotti'!A:G, 7))</f>
        <v/>
      </c>
      <c r="I141" s="3" t="str">
        <f>IFERROR(SUMIFS(Movimenti!H:H, Movimenti!F:F, A141, Movimenti!C:C, "Carico") / C141,"")</f>
        <v/>
      </c>
      <c r="J141" s="3" t="str">
        <f t="shared" si="5"/>
        <v/>
      </c>
      <c r="K141" s="3" t="str">
        <f>IF(A141="","",VLOOKUP(A141, 'Anagrafica Prodotti'!A:E, 5)*F141)</f>
        <v/>
      </c>
    </row>
    <row r="142" spans="1:11" x14ac:dyDescent="0.3">
      <c r="A142" t="str">
        <f>IF('Anagrafica Prodotti'!A143="","",'Anagrafica Prodotti'!A143)</f>
        <v/>
      </c>
      <c r="B142" t="str">
        <f>IF(A142="","",VLOOKUP(A142, 'Anagrafica Prodotti'!A:B, 2))</f>
        <v/>
      </c>
      <c r="C142" t="str">
        <f>IF(A142="","",SUMIFS(Movimenti!D:D, Movimenti!F:F, A142, Movimenti!C:C, "Carico"))</f>
        <v/>
      </c>
      <c r="D142" t="str">
        <f>IF(A142="","",SUMIFS(Movimenti!D:D, Movimenti!F:F, A142, Movimenti!C:C, "Scarico"))</f>
        <v/>
      </c>
      <c r="E142" t="str">
        <f>IF(A142="","",SUMIFS(Movimenti!D:D, Movimenti!F:F, A142, Movimenti!C:C, "Rettifica"))</f>
        <v/>
      </c>
      <c r="F142" t="str">
        <f t="shared" si="4"/>
        <v/>
      </c>
      <c r="G142" t="str">
        <f>IF(A142="","",IF(F142&lt;=VLOOKUP(A142, 'Anagrafica Prodotti'!A:C, 3), "⚠️ RIORDINARE", "OK"))</f>
        <v/>
      </c>
      <c r="H142" t="str">
        <f>IF(A142="","",VLOOKUP(A142, 'Anagrafica Prodotti'!A:G, 7))</f>
        <v/>
      </c>
      <c r="I142" s="3" t="str">
        <f>IFERROR(SUMIFS(Movimenti!H:H, Movimenti!F:F, A142, Movimenti!C:C, "Carico") / C142,"")</f>
        <v/>
      </c>
      <c r="J142" s="3" t="str">
        <f t="shared" si="5"/>
        <v/>
      </c>
      <c r="K142" s="3" t="str">
        <f>IF(A142="","",VLOOKUP(A142, 'Anagrafica Prodotti'!A:E, 5)*F142)</f>
        <v/>
      </c>
    </row>
    <row r="143" spans="1:11" x14ac:dyDescent="0.3">
      <c r="A143" t="str">
        <f>IF('Anagrafica Prodotti'!A144="","",'Anagrafica Prodotti'!A144)</f>
        <v/>
      </c>
      <c r="B143" t="str">
        <f>IF(A143="","",VLOOKUP(A143, 'Anagrafica Prodotti'!A:B, 2))</f>
        <v/>
      </c>
      <c r="C143" t="str">
        <f>IF(A143="","",SUMIFS(Movimenti!D:D, Movimenti!F:F, A143, Movimenti!C:C, "Carico"))</f>
        <v/>
      </c>
      <c r="D143" t="str">
        <f>IF(A143="","",SUMIFS(Movimenti!D:D, Movimenti!F:F, A143, Movimenti!C:C, "Scarico"))</f>
        <v/>
      </c>
      <c r="E143" t="str">
        <f>IF(A143="","",SUMIFS(Movimenti!D:D, Movimenti!F:F, A143, Movimenti!C:C, "Rettifica"))</f>
        <v/>
      </c>
      <c r="F143" t="str">
        <f t="shared" si="4"/>
        <v/>
      </c>
      <c r="G143" t="str">
        <f>IF(A143="","",IF(F143&lt;=VLOOKUP(A143, 'Anagrafica Prodotti'!A:C, 3), "⚠️ RIORDINARE", "OK"))</f>
        <v/>
      </c>
      <c r="H143" t="str">
        <f>IF(A143="","",VLOOKUP(A143, 'Anagrafica Prodotti'!A:G, 7))</f>
        <v/>
      </c>
      <c r="I143" s="3" t="str">
        <f>IFERROR(SUMIFS(Movimenti!H:H, Movimenti!F:F, A143, Movimenti!C:C, "Carico") / C143,"")</f>
        <v/>
      </c>
      <c r="J143" s="3" t="str">
        <f t="shared" si="5"/>
        <v/>
      </c>
      <c r="K143" s="3" t="str">
        <f>IF(A143="","",VLOOKUP(A143, 'Anagrafica Prodotti'!A:E, 5)*F143)</f>
        <v/>
      </c>
    </row>
    <row r="144" spans="1:11" x14ac:dyDescent="0.3">
      <c r="A144" t="str">
        <f>IF('Anagrafica Prodotti'!A145="","",'Anagrafica Prodotti'!A145)</f>
        <v/>
      </c>
      <c r="B144" t="str">
        <f>IF(A144="","",VLOOKUP(A144, 'Anagrafica Prodotti'!A:B, 2))</f>
        <v/>
      </c>
      <c r="C144" t="str">
        <f>IF(A144="","",SUMIFS(Movimenti!D:D, Movimenti!F:F, A144, Movimenti!C:C, "Carico"))</f>
        <v/>
      </c>
      <c r="D144" t="str">
        <f>IF(A144="","",SUMIFS(Movimenti!D:D, Movimenti!F:F, A144, Movimenti!C:C, "Scarico"))</f>
        <v/>
      </c>
      <c r="E144" t="str">
        <f>IF(A144="","",SUMIFS(Movimenti!D:D, Movimenti!F:F, A144, Movimenti!C:C, "Rettifica"))</f>
        <v/>
      </c>
      <c r="F144" t="str">
        <f t="shared" si="4"/>
        <v/>
      </c>
      <c r="G144" t="str">
        <f>IF(A144="","",IF(F144&lt;=VLOOKUP(A144, 'Anagrafica Prodotti'!A:C, 3), "⚠️ RIORDINARE", "OK"))</f>
        <v/>
      </c>
      <c r="H144" t="str">
        <f>IF(A144="","",VLOOKUP(A144, 'Anagrafica Prodotti'!A:G, 7))</f>
        <v/>
      </c>
      <c r="I144" s="3" t="str">
        <f>IFERROR(SUMIFS(Movimenti!H:H, Movimenti!F:F, A144, Movimenti!C:C, "Carico") / C144,"")</f>
        <v/>
      </c>
      <c r="J144" s="3" t="str">
        <f t="shared" si="5"/>
        <v/>
      </c>
      <c r="K144" s="3" t="str">
        <f>IF(A144="","",VLOOKUP(A144, 'Anagrafica Prodotti'!A:E, 5)*F144)</f>
        <v/>
      </c>
    </row>
    <row r="145" spans="1:11" x14ac:dyDescent="0.3">
      <c r="A145" t="str">
        <f>IF('Anagrafica Prodotti'!A146="","",'Anagrafica Prodotti'!A146)</f>
        <v/>
      </c>
      <c r="B145" t="str">
        <f>IF(A145="","",VLOOKUP(A145, 'Anagrafica Prodotti'!A:B, 2))</f>
        <v/>
      </c>
      <c r="C145" t="str">
        <f>IF(A145="","",SUMIFS(Movimenti!D:D, Movimenti!F:F, A145, Movimenti!C:C, "Carico"))</f>
        <v/>
      </c>
      <c r="D145" t="str">
        <f>IF(A145="","",SUMIFS(Movimenti!D:D, Movimenti!F:F, A145, Movimenti!C:C, "Scarico"))</f>
        <v/>
      </c>
      <c r="E145" t="str">
        <f>IF(A145="","",SUMIFS(Movimenti!D:D, Movimenti!F:F, A145, Movimenti!C:C, "Rettifica"))</f>
        <v/>
      </c>
      <c r="F145" t="str">
        <f t="shared" si="4"/>
        <v/>
      </c>
      <c r="G145" t="str">
        <f>IF(A145="","",IF(F145&lt;=VLOOKUP(A145, 'Anagrafica Prodotti'!A:C, 3), "⚠️ RIORDINARE", "OK"))</f>
        <v/>
      </c>
      <c r="H145" t="str">
        <f>IF(A145="","",VLOOKUP(A145, 'Anagrafica Prodotti'!A:G, 7))</f>
        <v/>
      </c>
      <c r="I145" s="3" t="str">
        <f>IFERROR(SUMIFS(Movimenti!H:H, Movimenti!F:F, A145, Movimenti!C:C, "Carico") / C145,"")</f>
        <v/>
      </c>
      <c r="J145" s="3" t="str">
        <f t="shared" si="5"/>
        <v/>
      </c>
      <c r="K145" s="3" t="str">
        <f>IF(A145="","",VLOOKUP(A145, 'Anagrafica Prodotti'!A:E, 5)*F145)</f>
        <v/>
      </c>
    </row>
    <row r="146" spans="1:11" x14ac:dyDescent="0.3">
      <c r="A146" t="str">
        <f>IF('Anagrafica Prodotti'!A147="","",'Anagrafica Prodotti'!A147)</f>
        <v/>
      </c>
      <c r="B146" t="str">
        <f>IF(A146="","",VLOOKUP(A146, 'Anagrafica Prodotti'!A:B, 2))</f>
        <v/>
      </c>
      <c r="C146" t="str">
        <f>IF(A146="","",SUMIFS(Movimenti!D:D, Movimenti!F:F, A146, Movimenti!C:C, "Carico"))</f>
        <v/>
      </c>
      <c r="D146" t="str">
        <f>IF(A146="","",SUMIFS(Movimenti!D:D, Movimenti!F:F, A146, Movimenti!C:C, "Scarico"))</f>
        <v/>
      </c>
      <c r="E146" t="str">
        <f>IF(A146="","",SUMIFS(Movimenti!D:D, Movimenti!F:F, A146, Movimenti!C:C, "Rettifica"))</f>
        <v/>
      </c>
      <c r="F146" t="str">
        <f t="shared" si="4"/>
        <v/>
      </c>
      <c r="G146" t="str">
        <f>IF(A146="","",IF(F146&lt;=VLOOKUP(A146, 'Anagrafica Prodotti'!A:C, 3), "⚠️ RIORDINARE", "OK"))</f>
        <v/>
      </c>
      <c r="H146" t="str">
        <f>IF(A146="","",VLOOKUP(A146, 'Anagrafica Prodotti'!A:G, 7))</f>
        <v/>
      </c>
      <c r="I146" s="3" t="str">
        <f>IFERROR(SUMIFS(Movimenti!H:H, Movimenti!F:F, A146, Movimenti!C:C, "Carico") / C146,"")</f>
        <v/>
      </c>
      <c r="J146" s="3" t="str">
        <f t="shared" si="5"/>
        <v/>
      </c>
      <c r="K146" s="3" t="str">
        <f>IF(A146="","",VLOOKUP(A146, 'Anagrafica Prodotti'!A:E, 5)*F146)</f>
        <v/>
      </c>
    </row>
    <row r="147" spans="1:11" x14ac:dyDescent="0.3">
      <c r="A147" t="str">
        <f>IF('Anagrafica Prodotti'!A148="","",'Anagrafica Prodotti'!A148)</f>
        <v/>
      </c>
      <c r="B147" t="str">
        <f>IF(A147="","",VLOOKUP(A147, 'Anagrafica Prodotti'!A:B, 2))</f>
        <v/>
      </c>
      <c r="C147" t="str">
        <f>IF(A147="","",SUMIFS(Movimenti!D:D, Movimenti!F:F, A147, Movimenti!C:C, "Carico"))</f>
        <v/>
      </c>
      <c r="D147" t="str">
        <f>IF(A147="","",SUMIFS(Movimenti!D:D, Movimenti!F:F, A147, Movimenti!C:C, "Scarico"))</f>
        <v/>
      </c>
      <c r="E147" t="str">
        <f>IF(A147="","",SUMIFS(Movimenti!D:D, Movimenti!F:F, A147, Movimenti!C:C, "Rettifica"))</f>
        <v/>
      </c>
      <c r="F147" t="str">
        <f t="shared" si="4"/>
        <v/>
      </c>
      <c r="G147" t="str">
        <f>IF(A147="","",IF(F147&lt;=VLOOKUP(A147, 'Anagrafica Prodotti'!A:C, 3), "⚠️ RIORDINARE", "OK"))</f>
        <v/>
      </c>
      <c r="H147" t="str">
        <f>IF(A147="","",VLOOKUP(A147, 'Anagrafica Prodotti'!A:G, 7))</f>
        <v/>
      </c>
      <c r="I147" s="3" t="str">
        <f>IFERROR(SUMIFS(Movimenti!H:H, Movimenti!F:F, A147, Movimenti!C:C, "Carico") / C147,"")</f>
        <v/>
      </c>
      <c r="J147" s="3" t="str">
        <f t="shared" si="5"/>
        <v/>
      </c>
      <c r="K147" s="3" t="str">
        <f>IF(A147="","",VLOOKUP(A147, 'Anagrafica Prodotti'!A:E, 5)*F147)</f>
        <v/>
      </c>
    </row>
    <row r="148" spans="1:11" x14ac:dyDescent="0.3">
      <c r="A148" t="str">
        <f>IF('Anagrafica Prodotti'!A149="","",'Anagrafica Prodotti'!A149)</f>
        <v/>
      </c>
      <c r="B148" t="str">
        <f>IF(A148="","",VLOOKUP(A148, 'Anagrafica Prodotti'!A:B, 2))</f>
        <v/>
      </c>
      <c r="C148" t="str">
        <f>IF(A148="","",SUMIFS(Movimenti!D:D, Movimenti!F:F, A148, Movimenti!C:C, "Carico"))</f>
        <v/>
      </c>
      <c r="D148" t="str">
        <f>IF(A148="","",SUMIFS(Movimenti!D:D, Movimenti!F:F, A148, Movimenti!C:C, "Scarico"))</f>
        <v/>
      </c>
      <c r="E148" t="str">
        <f>IF(A148="","",SUMIFS(Movimenti!D:D, Movimenti!F:F, A148, Movimenti!C:C, "Rettifica"))</f>
        <v/>
      </c>
      <c r="F148" t="str">
        <f t="shared" si="4"/>
        <v/>
      </c>
      <c r="G148" t="str">
        <f>IF(A148="","",IF(F148&lt;=VLOOKUP(A148, 'Anagrafica Prodotti'!A:C, 3), "⚠️ RIORDINARE", "OK"))</f>
        <v/>
      </c>
      <c r="H148" t="str">
        <f>IF(A148="","",VLOOKUP(A148, 'Anagrafica Prodotti'!A:G, 7))</f>
        <v/>
      </c>
      <c r="I148" s="3" t="str">
        <f>IFERROR(SUMIFS(Movimenti!H:H, Movimenti!F:F, A148, Movimenti!C:C, "Carico") / C148,"")</f>
        <v/>
      </c>
      <c r="J148" s="3" t="str">
        <f t="shared" si="5"/>
        <v/>
      </c>
      <c r="K148" s="3" t="str">
        <f>IF(A148="","",VLOOKUP(A148, 'Anagrafica Prodotti'!A:E, 5)*F148)</f>
        <v/>
      </c>
    </row>
    <row r="149" spans="1:11" x14ac:dyDescent="0.3">
      <c r="A149" t="str">
        <f>IF('Anagrafica Prodotti'!A150="","",'Anagrafica Prodotti'!A150)</f>
        <v/>
      </c>
      <c r="B149" t="str">
        <f>IF(A149="","",VLOOKUP(A149, 'Anagrafica Prodotti'!A:B, 2))</f>
        <v/>
      </c>
      <c r="C149" t="str">
        <f>IF(A149="","",SUMIFS(Movimenti!D:D, Movimenti!F:F, A149, Movimenti!C:C, "Carico"))</f>
        <v/>
      </c>
      <c r="D149" t="str">
        <f>IF(A149="","",SUMIFS(Movimenti!D:D, Movimenti!F:F, A149, Movimenti!C:C, "Scarico"))</f>
        <v/>
      </c>
      <c r="E149" t="str">
        <f>IF(A149="","",SUMIFS(Movimenti!D:D, Movimenti!F:F, A149, Movimenti!C:C, "Rettifica"))</f>
        <v/>
      </c>
      <c r="F149" t="str">
        <f t="shared" si="4"/>
        <v/>
      </c>
      <c r="G149" t="str">
        <f>IF(A149="","",IF(F149&lt;=VLOOKUP(A149, 'Anagrafica Prodotti'!A:C, 3), "⚠️ RIORDINARE", "OK"))</f>
        <v/>
      </c>
      <c r="H149" t="str">
        <f>IF(A149="","",VLOOKUP(A149, 'Anagrafica Prodotti'!A:G, 7))</f>
        <v/>
      </c>
      <c r="I149" s="3" t="str">
        <f>IFERROR(SUMIFS(Movimenti!H:H, Movimenti!F:F, A149, Movimenti!C:C, "Carico") / C149,"")</f>
        <v/>
      </c>
      <c r="J149" s="3" t="str">
        <f t="shared" si="5"/>
        <v/>
      </c>
      <c r="K149" s="3" t="str">
        <f>IF(A149="","",VLOOKUP(A149, 'Anagrafica Prodotti'!A:E, 5)*F149)</f>
        <v/>
      </c>
    </row>
    <row r="150" spans="1:11" x14ac:dyDescent="0.3">
      <c r="A150" t="str">
        <f>IF('Anagrafica Prodotti'!A151="","",'Anagrafica Prodotti'!A151)</f>
        <v/>
      </c>
      <c r="B150" t="str">
        <f>IF(A150="","",VLOOKUP(A150, 'Anagrafica Prodotti'!A:B, 2))</f>
        <v/>
      </c>
      <c r="C150" t="str">
        <f>IF(A150="","",SUMIFS(Movimenti!D:D, Movimenti!F:F, A150, Movimenti!C:C, "Carico"))</f>
        <v/>
      </c>
      <c r="D150" t="str">
        <f>IF(A150="","",SUMIFS(Movimenti!D:D, Movimenti!F:F, A150, Movimenti!C:C, "Scarico"))</f>
        <v/>
      </c>
      <c r="E150" t="str">
        <f>IF(A150="","",SUMIFS(Movimenti!D:D, Movimenti!F:F, A150, Movimenti!C:C, "Rettifica"))</f>
        <v/>
      </c>
      <c r="F150" t="str">
        <f t="shared" si="4"/>
        <v/>
      </c>
      <c r="G150" t="str">
        <f>IF(A150="","",IF(F150&lt;=VLOOKUP(A150, 'Anagrafica Prodotti'!A:C, 3), "⚠️ RIORDINARE", "OK"))</f>
        <v/>
      </c>
      <c r="H150" t="str">
        <f>IF(A150="","",VLOOKUP(A150, 'Anagrafica Prodotti'!A:G, 7))</f>
        <v/>
      </c>
      <c r="I150" s="3" t="str">
        <f>IFERROR(SUMIFS(Movimenti!H:H, Movimenti!F:F, A150, Movimenti!C:C, "Carico") / C150,"")</f>
        <v/>
      </c>
      <c r="J150" s="3" t="str">
        <f t="shared" si="5"/>
        <v/>
      </c>
      <c r="K150" s="3" t="str">
        <f>IF(A150="","",VLOOKUP(A150, 'Anagrafica Prodotti'!A:E, 5)*F150)</f>
        <v/>
      </c>
    </row>
    <row r="151" spans="1:11" x14ac:dyDescent="0.3">
      <c r="A151" t="str">
        <f>IF('Anagrafica Prodotti'!A152="","",'Anagrafica Prodotti'!A152)</f>
        <v/>
      </c>
      <c r="B151" t="str">
        <f>IF(A151="","",VLOOKUP(A151, 'Anagrafica Prodotti'!A:B, 2))</f>
        <v/>
      </c>
      <c r="C151" t="str">
        <f>IF(A151="","",SUMIFS(Movimenti!D:D, Movimenti!F:F, A151, Movimenti!C:C, "Carico"))</f>
        <v/>
      </c>
      <c r="D151" t="str">
        <f>IF(A151="","",SUMIFS(Movimenti!D:D, Movimenti!F:F, A151, Movimenti!C:C, "Scarico"))</f>
        <v/>
      </c>
      <c r="E151" t="str">
        <f>IF(A151="","",SUMIFS(Movimenti!D:D, Movimenti!F:F, A151, Movimenti!C:C, "Rettifica"))</f>
        <v/>
      </c>
      <c r="F151" t="str">
        <f t="shared" si="4"/>
        <v/>
      </c>
      <c r="G151" t="str">
        <f>IF(A151="","",IF(F151&lt;=VLOOKUP(A151, 'Anagrafica Prodotti'!A:C, 3), "⚠️ RIORDINARE", "OK"))</f>
        <v/>
      </c>
      <c r="H151" t="str">
        <f>IF(A151="","",VLOOKUP(A151, 'Anagrafica Prodotti'!A:G, 7))</f>
        <v/>
      </c>
      <c r="I151" s="3" t="str">
        <f>IFERROR(SUMIFS(Movimenti!H:H, Movimenti!F:F, A151, Movimenti!C:C, "Carico") / C151,"")</f>
        <v/>
      </c>
      <c r="J151" s="3" t="str">
        <f t="shared" si="5"/>
        <v/>
      </c>
      <c r="K151" s="3" t="str">
        <f>IF(A151="","",VLOOKUP(A151, 'Anagrafica Prodotti'!A:E, 5)*F151)</f>
        <v/>
      </c>
    </row>
    <row r="152" spans="1:11" x14ac:dyDescent="0.3">
      <c r="A152" t="str">
        <f>IF('Anagrafica Prodotti'!A153="","",'Anagrafica Prodotti'!A153)</f>
        <v/>
      </c>
      <c r="B152" t="str">
        <f>IF(A152="","",VLOOKUP(A152, 'Anagrafica Prodotti'!A:B, 2))</f>
        <v/>
      </c>
      <c r="C152" t="str">
        <f>IF(A152="","",SUMIFS(Movimenti!D:D, Movimenti!F:F, A152, Movimenti!C:C, "Carico"))</f>
        <v/>
      </c>
      <c r="D152" t="str">
        <f>IF(A152="","",SUMIFS(Movimenti!D:D, Movimenti!F:F, A152, Movimenti!C:C, "Scarico"))</f>
        <v/>
      </c>
      <c r="E152" t="str">
        <f>IF(A152="","",SUMIFS(Movimenti!D:D, Movimenti!F:F, A152, Movimenti!C:C, "Rettifica"))</f>
        <v/>
      </c>
      <c r="F152" t="str">
        <f t="shared" si="4"/>
        <v/>
      </c>
      <c r="G152" t="str">
        <f>IF(A152="","",IF(F152&lt;=VLOOKUP(A152, 'Anagrafica Prodotti'!A:C, 3), "⚠️ RIORDINARE", "OK"))</f>
        <v/>
      </c>
      <c r="H152" t="str">
        <f>IF(A152="","",VLOOKUP(A152, 'Anagrafica Prodotti'!A:G, 7))</f>
        <v/>
      </c>
      <c r="I152" s="3" t="str">
        <f>IFERROR(SUMIFS(Movimenti!H:H, Movimenti!F:F, A152, Movimenti!C:C, "Carico") / C152,"")</f>
        <v/>
      </c>
      <c r="J152" s="3" t="str">
        <f t="shared" si="5"/>
        <v/>
      </c>
      <c r="K152" s="3" t="str">
        <f>IF(A152="","",VLOOKUP(A152, 'Anagrafica Prodotti'!A:E, 5)*F152)</f>
        <v/>
      </c>
    </row>
    <row r="153" spans="1:11" x14ac:dyDescent="0.3">
      <c r="A153" t="str">
        <f>IF('Anagrafica Prodotti'!A154="","",'Anagrafica Prodotti'!A154)</f>
        <v/>
      </c>
      <c r="B153" t="str">
        <f>IF(A153="","",VLOOKUP(A153, 'Anagrafica Prodotti'!A:B, 2))</f>
        <v/>
      </c>
      <c r="C153" t="str">
        <f>IF(A153="","",SUMIFS(Movimenti!D:D, Movimenti!F:F, A153, Movimenti!C:C, "Carico"))</f>
        <v/>
      </c>
      <c r="D153" t="str">
        <f>IF(A153="","",SUMIFS(Movimenti!D:D, Movimenti!F:F, A153, Movimenti!C:C, "Scarico"))</f>
        <v/>
      </c>
      <c r="E153" t="str">
        <f>IF(A153="","",SUMIFS(Movimenti!D:D, Movimenti!F:F, A153, Movimenti!C:C, "Rettifica"))</f>
        <v/>
      </c>
      <c r="F153" t="str">
        <f t="shared" si="4"/>
        <v/>
      </c>
      <c r="G153" t="str">
        <f>IF(A153="","",IF(F153&lt;=VLOOKUP(A153, 'Anagrafica Prodotti'!A:C, 3), "⚠️ RIORDINARE", "OK"))</f>
        <v/>
      </c>
      <c r="H153" t="str">
        <f>IF(A153="","",VLOOKUP(A153, 'Anagrafica Prodotti'!A:G, 7))</f>
        <v/>
      </c>
      <c r="I153" s="3" t="str">
        <f>IFERROR(SUMIFS(Movimenti!H:H, Movimenti!F:F, A153, Movimenti!C:C, "Carico") / C153,"")</f>
        <v/>
      </c>
      <c r="J153" s="3" t="str">
        <f t="shared" si="5"/>
        <v/>
      </c>
      <c r="K153" s="3" t="str">
        <f>IF(A153="","",VLOOKUP(A153, 'Anagrafica Prodotti'!A:E, 5)*F153)</f>
        <v/>
      </c>
    </row>
    <row r="154" spans="1:11" x14ac:dyDescent="0.3">
      <c r="A154" t="str">
        <f>IF('Anagrafica Prodotti'!A155="","",'Anagrafica Prodotti'!A155)</f>
        <v/>
      </c>
      <c r="B154" t="str">
        <f>IF(A154="","",VLOOKUP(A154, 'Anagrafica Prodotti'!A:B, 2))</f>
        <v/>
      </c>
      <c r="C154" t="str">
        <f>IF(A154="","",SUMIFS(Movimenti!D:D, Movimenti!F:F, A154, Movimenti!C:C, "Carico"))</f>
        <v/>
      </c>
      <c r="D154" t="str">
        <f>IF(A154="","",SUMIFS(Movimenti!D:D, Movimenti!F:F, A154, Movimenti!C:C, "Scarico"))</f>
        <v/>
      </c>
      <c r="E154" t="str">
        <f>IF(A154="","",SUMIFS(Movimenti!D:D, Movimenti!F:F, A154, Movimenti!C:C, "Rettifica"))</f>
        <v/>
      </c>
      <c r="F154" t="str">
        <f t="shared" si="4"/>
        <v/>
      </c>
      <c r="G154" t="str">
        <f>IF(A154="","",IF(F154&lt;=VLOOKUP(A154, 'Anagrafica Prodotti'!A:C, 3), "⚠️ RIORDINARE", "OK"))</f>
        <v/>
      </c>
      <c r="H154" t="str">
        <f>IF(A154="","",VLOOKUP(A154, 'Anagrafica Prodotti'!A:G, 7))</f>
        <v/>
      </c>
      <c r="I154" s="3" t="str">
        <f>IFERROR(SUMIFS(Movimenti!H:H, Movimenti!F:F, A154, Movimenti!C:C, "Carico") / C154,"")</f>
        <v/>
      </c>
      <c r="J154" s="3" t="str">
        <f t="shared" si="5"/>
        <v/>
      </c>
      <c r="K154" s="3" t="str">
        <f>IF(A154="","",VLOOKUP(A154, 'Anagrafica Prodotti'!A:E, 5)*F154)</f>
        <v/>
      </c>
    </row>
    <row r="155" spans="1:11" x14ac:dyDescent="0.3">
      <c r="A155" t="str">
        <f>IF('Anagrafica Prodotti'!A156="","",'Anagrafica Prodotti'!A156)</f>
        <v/>
      </c>
      <c r="B155" t="str">
        <f>IF(A155="","",VLOOKUP(A155, 'Anagrafica Prodotti'!A:B, 2))</f>
        <v/>
      </c>
      <c r="C155" t="str">
        <f>IF(A155="","",SUMIFS(Movimenti!D:D, Movimenti!F:F, A155, Movimenti!C:C, "Carico"))</f>
        <v/>
      </c>
      <c r="D155" t="str">
        <f>IF(A155="","",SUMIFS(Movimenti!D:D, Movimenti!F:F, A155, Movimenti!C:C, "Scarico"))</f>
        <v/>
      </c>
      <c r="E155" t="str">
        <f>IF(A155="","",SUMIFS(Movimenti!D:D, Movimenti!F:F, A155, Movimenti!C:C, "Rettifica"))</f>
        <v/>
      </c>
      <c r="F155" t="str">
        <f t="shared" si="4"/>
        <v/>
      </c>
      <c r="G155" t="str">
        <f>IF(A155="","",IF(F155&lt;=VLOOKUP(A155, 'Anagrafica Prodotti'!A:C, 3), "⚠️ RIORDINARE", "OK"))</f>
        <v/>
      </c>
      <c r="H155" t="str">
        <f>IF(A155="","",VLOOKUP(A155, 'Anagrafica Prodotti'!A:G, 7))</f>
        <v/>
      </c>
      <c r="I155" s="3" t="str">
        <f>IFERROR(SUMIFS(Movimenti!H:H, Movimenti!F:F, A155, Movimenti!C:C, "Carico") / C155,"")</f>
        <v/>
      </c>
      <c r="J155" s="3" t="str">
        <f t="shared" si="5"/>
        <v/>
      </c>
      <c r="K155" s="3" t="str">
        <f>IF(A155="","",VLOOKUP(A155, 'Anagrafica Prodotti'!A:E, 5)*F155)</f>
        <v/>
      </c>
    </row>
    <row r="156" spans="1:11" x14ac:dyDescent="0.3">
      <c r="A156" t="str">
        <f>IF('Anagrafica Prodotti'!A157="","",'Anagrafica Prodotti'!A157)</f>
        <v/>
      </c>
      <c r="B156" t="str">
        <f>IF(A156="","",VLOOKUP(A156, 'Anagrafica Prodotti'!A:B, 2))</f>
        <v/>
      </c>
      <c r="C156" t="str">
        <f>IF(A156="","",SUMIFS(Movimenti!D:D, Movimenti!F:F, A156, Movimenti!C:C, "Carico"))</f>
        <v/>
      </c>
      <c r="D156" t="str">
        <f>IF(A156="","",SUMIFS(Movimenti!D:D, Movimenti!F:F, A156, Movimenti!C:C, "Scarico"))</f>
        <v/>
      </c>
      <c r="E156" t="str">
        <f>IF(A156="","",SUMIFS(Movimenti!D:D, Movimenti!F:F, A156, Movimenti!C:C, "Rettifica"))</f>
        <v/>
      </c>
      <c r="F156" t="str">
        <f t="shared" si="4"/>
        <v/>
      </c>
      <c r="G156" t="str">
        <f>IF(A156="","",IF(F156&lt;=VLOOKUP(A156, 'Anagrafica Prodotti'!A:C, 3), "⚠️ RIORDINARE", "OK"))</f>
        <v/>
      </c>
      <c r="H156" t="str">
        <f>IF(A156="","",VLOOKUP(A156, 'Anagrafica Prodotti'!A:G, 7))</f>
        <v/>
      </c>
      <c r="I156" s="3" t="str">
        <f>IFERROR(SUMIFS(Movimenti!H:H, Movimenti!F:F, A156, Movimenti!C:C, "Carico") / C156,"")</f>
        <v/>
      </c>
      <c r="J156" s="3" t="str">
        <f t="shared" si="5"/>
        <v/>
      </c>
      <c r="K156" s="3" t="str">
        <f>IF(A156="","",VLOOKUP(A156, 'Anagrafica Prodotti'!A:E, 5)*F156)</f>
        <v/>
      </c>
    </row>
    <row r="157" spans="1:11" x14ac:dyDescent="0.3">
      <c r="A157" t="str">
        <f>IF('Anagrafica Prodotti'!A158="","",'Anagrafica Prodotti'!A158)</f>
        <v/>
      </c>
      <c r="B157" t="str">
        <f>IF(A157="","",VLOOKUP(A157, 'Anagrafica Prodotti'!A:B, 2))</f>
        <v/>
      </c>
      <c r="C157" t="str">
        <f>IF(A157="","",SUMIFS(Movimenti!D:D, Movimenti!F:F, A157, Movimenti!C:C, "Carico"))</f>
        <v/>
      </c>
      <c r="D157" t="str">
        <f>IF(A157="","",SUMIFS(Movimenti!D:D, Movimenti!F:F, A157, Movimenti!C:C, "Scarico"))</f>
        <v/>
      </c>
      <c r="E157" t="str">
        <f>IF(A157="","",SUMIFS(Movimenti!D:D, Movimenti!F:F, A157, Movimenti!C:C, "Rettifica"))</f>
        <v/>
      </c>
      <c r="F157" t="str">
        <f t="shared" si="4"/>
        <v/>
      </c>
      <c r="G157" t="str">
        <f>IF(A157="","",IF(F157&lt;=VLOOKUP(A157, 'Anagrafica Prodotti'!A:C, 3), "⚠️ RIORDINARE", "OK"))</f>
        <v/>
      </c>
      <c r="H157" t="str">
        <f>IF(A157="","",VLOOKUP(A157, 'Anagrafica Prodotti'!A:G, 7))</f>
        <v/>
      </c>
      <c r="I157" s="3" t="str">
        <f>IFERROR(SUMIFS(Movimenti!H:H, Movimenti!F:F, A157, Movimenti!C:C, "Carico") / C157,"")</f>
        <v/>
      </c>
      <c r="J157" s="3" t="str">
        <f t="shared" si="5"/>
        <v/>
      </c>
      <c r="K157" s="3" t="str">
        <f>IF(A157="","",VLOOKUP(A157, 'Anagrafica Prodotti'!A:E, 5)*F157)</f>
        <v/>
      </c>
    </row>
    <row r="158" spans="1:11" x14ac:dyDescent="0.3">
      <c r="A158" t="str">
        <f>IF('Anagrafica Prodotti'!A159="","",'Anagrafica Prodotti'!A159)</f>
        <v/>
      </c>
      <c r="B158" t="str">
        <f>IF(A158="","",VLOOKUP(A158, 'Anagrafica Prodotti'!A:B, 2))</f>
        <v/>
      </c>
      <c r="C158" t="str">
        <f>IF(A158="","",SUMIFS(Movimenti!D:D, Movimenti!F:F, A158, Movimenti!C:C, "Carico"))</f>
        <v/>
      </c>
      <c r="D158" t="str">
        <f>IF(A158="","",SUMIFS(Movimenti!D:D, Movimenti!F:F, A158, Movimenti!C:C, "Scarico"))</f>
        <v/>
      </c>
      <c r="E158" t="str">
        <f>IF(A158="","",SUMIFS(Movimenti!D:D, Movimenti!F:F, A158, Movimenti!C:C, "Rettifica"))</f>
        <v/>
      </c>
      <c r="F158" t="str">
        <f t="shared" si="4"/>
        <v/>
      </c>
      <c r="G158" t="str">
        <f>IF(A158="","",IF(F158&lt;=VLOOKUP(A158, 'Anagrafica Prodotti'!A:C, 3), "⚠️ RIORDINARE", "OK"))</f>
        <v/>
      </c>
      <c r="H158" t="str">
        <f>IF(A158="","",VLOOKUP(A158, 'Anagrafica Prodotti'!A:G, 7))</f>
        <v/>
      </c>
      <c r="I158" s="3" t="str">
        <f>IFERROR(SUMIFS(Movimenti!H:H, Movimenti!F:F, A158, Movimenti!C:C, "Carico") / C158,"")</f>
        <v/>
      </c>
      <c r="J158" s="3" t="str">
        <f t="shared" si="5"/>
        <v/>
      </c>
      <c r="K158" s="3" t="str">
        <f>IF(A158="","",VLOOKUP(A158, 'Anagrafica Prodotti'!A:E, 5)*F158)</f>
        <v/>
      </c>
    </row>
    <row r="159" spans="1:11" x14ac:dyDescent="0.3">
      <c r="A159" t="str">
        <f>IF('Anagrafica Prodotti'!A160="","",'Anagrafica Prodotti'!A160)</f>
        <v/>
      </c>
      <c r="B159" t="str">
        <f>IF(A159="","",VLOOKUP(A159, 'Anagrafica Prodotti'!A:B, 2))</f>
        <v/>
      </c>
      <c r="C159" t="str">
        <f>IF(A159="","",SUMIFS(Movimenti!D:D, Movimenti!F:F, A159, Movimenti!C:C, "Carico"))</f>
        <v/>
      </c>
      <c r="D159" t="str">
        <f>IF(A159="","",SUMIFS(Movimenti!D:D, Movimenti!F:F, A159, Movimenti!C:C, "Scarico"))</f>
        <v/>
      </c>
      <c r="E159" t="str">
        <f>IF(A159="","",SUMIFS(Movimenti!D:D, Movimenti!F:F, A159, Movimenti!C:C, "Rettifica"))</f>
        <v/>
      </c>
      <c r="F159" t="str">
        <f t="shared" si="4"/>
        <v/>
      </c>
      <c r="G159" t="str">
        <f>IF(A159="","",IF(F159&lt;=VLOOKUP(A159, 'Anagrafica Prodotti'!A:C, 3), "⚠️ RIORDINARE", "OK"))</f>
        <v/>
      </c>
      <c r="H159" t="str">
        <f>IF(A159="","",VLOOKUP(A159, 'Anagrafica Prodotti'!A:G, 7))</f>
        <v/>
      </c>
      <c r="I159" s="3" t="str">
        <f>IFERROR(SUMIFS(Movimenti!H:H, Movimenti!F:F, A159, Movimenti!C:C, "Carico") / C159,"")</f>
        <v/>
      </c>
      <c r="J159" s="3" t="str">
        <f t="shared" si="5"/>
        <v/>
      </c>
      <c r="K159" s="3" t="str">
        <f>IF(A159="","",VLOOKUP(A159, 'Anagrafica Prodotti'!A:E, 5)*F159)</f>
        <v/>
      </c>
    </row>
    <row r="160" spans="1:11" x14ac:dyDescent="0.3">
      <c r="A160" t="str">
        <f>IF('Anagrafica Prodotti'!A161="","",'Anagrafica Prodotti'!A161)</f>
        <v/>
      </c>
      <c r="B160" t="str">
        <f>IF(A160="","",VLOOKUP(A160, 'Anagrafica Prodotti'!A:B, 2))</f>
        <v/>
      </c>
      <c r="C160" t="str">
        <f>IF(A160="","",SUMIFS(Movimenti!D:D, Movimenti!F:F, A160, Movimenti!C:C, "Carico"))</f>
        <v/>
      </c>
      <c r="D160" t="str">
        <f>IF(A160="","",SUMIFS(Movimenti!D:D, Movimenti!F:F, A160, Movimenti!C:C, "Scarico"))</f>
        <v/>
      </c>
      <c r="E160" t="str">
        <f>IF(A160="","",SUMIFS(Movimenti!D:D, Movimenti!F:F, A160, Movimenti!C:C, "Rettifica"))</f>
        <v/>
      </c>
      <c r="F160" t="str">
        <f t="shared" si="4"/>
        <v/>
      </c>
      <c r="G160" t="str">
        <f>IF(A160="","",IF(F160&lt;=VLOOKUP(A160, 'Anagrafica Prodotti'!A:C, 3), "⚠️ RIORDINARE", "OK"))</f>
        <v/>
      </c>
      <c r="H160" t="str">
        <f>IF(A160="","",VLOOKUP(A160, 'Anagrafica Prodotti'!A:G, 7))</f>
        <v/>
      </c>
      <c r="I160" s="3" t="str">
        <f>IFERROR(SUMIFS(Movimenti!H:H, Movimenti!F:F, A160, Movimenti!C:C, "Carico") / C160,"")</f>
        <v/>
      </c>
      <c r="J160" s="3" t="str">
        <f t="shared" si="5"/>
        <v/>
      </c>
      <c r="K160" s="3" t="str">
        <f>IF(A160="","",VLOOKUP(A160, 'Anagrafica Prodotti'!A:E, 5)*F160)</f>
        <v/>
      </c>
    </row>
    <row r="161" spans="1:11" x14ac:dyDescent="0.3">
      <c r="A161" t="str">
        <f>IF('Anagrafica Prodotti'!A162="","",'Anagrafica Prodotti'!A162)</f>
        <v/>
      </c>
      <c r="B161" t="str">
        <f>IF(A161="","",VLOOKUP(A161, 'Anagrafica Prodotti'!A:B, 2))</f>
        <v/>
      </c>
      <c r="C161" t="str">
        <f>IF(A161="","",SUMIFS(Movimenti!D:D, Movimenti!F:F, A161, Movimenti!C:C, "Carico"))</f>
        <v/>
      </c>
      <c r="D161" t="str">
        <f>IF(A161="","",SUMIFS(Movimenti!D:D, Movimenti!F:F, A161, Movimenti!C:C, "Scarico"))</f>
        <v/>
      </c>
      <c r="E161" t="str">
        <f>IF(A161="","",SUMIFS(Movimenti!D:D, Movimenti!F:F, A161, Movimenti!C:C, "Rettifica"))</f>
        <v/>
      </c>
      <c r="F161" t="str">
        <f t="shared" si="4"/>
        <v/>
      </c>
      <c r="G161" t="str">
        <f>IF(A161="","",IF(F161&lt;=VLOOKUP(A161, 'Anagrafica Prodotti'!A:C, 3), "⚠️ RIORDINARE", "OK"))</f>
        <v/>
      </c>
      <c r="H161" t="str">
        <f>IF(A161="","",VLOOKUP(A161, 'Anagrafica Prodotti'!A:G, 7))</f>
        <v/>
      </c>
      <c r="I161" s="3" t="str">
        <f>IFERROR(SUMIFS(Movimenti!H:H, Movimenti!F:F, A161, Movimenti!C:C, "Carico") / C161,"")</f>
        <v/>
      </c>
      <c r="J161" s="3" t="str">
        <f t="shared" si="5"/>
        <v/>
      </c>
      <c r="K161" s="3" t="str">
        <f>IF(A161="","",VLOOKUP(A161, 'Anagrafica Prodotti'!A:E, 5)*F161)</f>
        <v/>
      </c>
    </row>
    <row r="162" spans="1:11" x14ac:dyDescent="0.3">
      <c r="A162" t="str">
        <f>IF('Anagrafica Prodotti'!A163="","",'Anagrafica Prodotti'!A163)</f>
        <v/>
      </c>
      <c r="B162" t="str">
        <f>IF(A162="","",VLOOKUP(A162, 'Anagrafica Prodotti'!A:B, 2))</f>
        <v/>
      </c>
      <c r="C162" t="str">
        <f>IF(A162="","",SUMIFS(Movimenti!D:D, Movimenti!F:F, A162, Movimenti!C:C, "Carico"))</f>
        <v/>
      </c>
      <c r="D162" t="str">
        <f>IF(A162="","",SUMIFS(Movimenti!D:D, Movimenti!F:F, A162, Movimenti!C:C, "Scarico"))</f>
        <v/>
      </c>
      <c r="E162" t="str">
        <f>IF(A162="","",SUMIFS(Movimenti!D:D, Movimenti!F:F, A162, Movimenti!C:C, "Rettifica"))</f>
        <v/>
      </c>
      <c r="F162" t="str">
        <f t="shared" si="4"/>
        <v/>
      </c>
      <c r="G162" t="str">
        <f>IF(A162="","",IF(F162&lt;=VLOOKUP(A162, 'Anagrafica Prodotti'!A:C, 3), "⚠️ RIORDINARE", "OK"))</f>
        <v/>
      </c>
      <c r="H162" t="str">
        <f>IF(A162="","",VLOOKUP(A162, 'Anagrafica Prodotti'!A:G, 7))</f>
        <v/>
      </c>
      <c r="I162" s="3" t="str">
        <f>IFERROR(SUMIFS(Movimenti!H:H, Movimenti!F:F, A162, Movimenti!C:C, "Carico") / C162,"")</f>
        <v/>
      </c>
      <c r="J162" s="3" t="str">
        <f t="shared" si="5"/>
        <v/>
      </c>
      <c r="K162" s="3" t="str">
        <f>IF(A162="","",VLOOKUP(A162, 'Anagrafica Prodotti'!A:E, 5)*F162)</f>
        <v/>
      </c>
    </row>
    <row r="163" spans="1:11" x14ac:dyDescent="0.3">
      <c r="A163" t="str">
        <f>IF('Anagrafica Prodotti'!A164="","",'Anagrafica Prodotti'!A164)</f>
        <v/>
      </c>
      <c r="B163" t="str">
        <f>IF(A163="","",VLOOKUP(A163, 'Anagrafica Prodotti'!A:B, 2))</f>
        <v/>
      </c>
      <c r="C163" t="str">
        <f>IF(A163="","",SUMIFS(Movimenti!D:D, Movimenti!F:F, A163, Movimenti!C:C, "Carico"))</f>
        <v/>
      </c>
      <c r="D163" t="str">
        <f>IF(A163="","",SUMIFS(Movimenti!D:D, Movimenti!F:F, A163, Movimenti!C:C, "Scarico"))</f>
        <v/>
      </c>
      <c r="E163" t="str">
        <f>IF(A163="","",SUMIFS(Movimenti!D:D, Movimenti!F:F, A163, Movimenti!C:C, "Rettifica"))</f>
        <v/>
      </c>
      <c r="F163" t="str">
        <f t="shared" si="4"/>
        <v/>
      </c>
      <c r="G163" t="str">
        <f>IF(A163="","",IF(F163&lt;=VLOOKUP(A163, 'Anagrafica Prodotti'!A:C, 3), "⚠️ RIORDINARE", "OK"))</f>
        <v/>
      </c>
      <c r="H163" t="str">
        <f>IF(A163="","",VLOOKUP(A163, 'Anagrafica Prodotti'!A:G, 7))</f>
        <v/>
      </c>
      <c r="I163" s="3" t="str">
        <f>IFERROR(SUMIFS(Movimenti!H:H, Movimenti!F:F, A163, Movimenti!C:C, "Carico") / C163,"")</f>
        <v/>
      </c>
      <c r="J163" s="3" t="str">
        <f t="shared" si="5"/>
        <v/>
      </c>
      <c r="K163" s="3" t="str">
        <f>IF(A163="","",VLOOKUP(A163, 'Anagrafica Prodotti'!A:E, 5)*F163)</f>
        <v/>
      </c>
    </row>
    <row r="164" spans="1:11" x14ac:dyDescent="0.3">
      <c r="A164" t="str">
        <f>IF('Anagrafica Prodotti'!A165="","",'Anagrafica Prodotti'!A165)</f>
        <v/>
      </c>
      <c r="B164" t="str">
        <f>IF(A164="","",VLOOKUP(A164, 'Anagrafica Prodotti'!A:B, 2))</f>
        <v/>
      </c>
      <c r="C164" t="str">
        <f>IF(A164="","",SUMIFS(Movimenti!D:D, Movimenti!F:F, A164, Movimenti!C:C, "Carico"))</f>
        <v/>
      </c>
      <c r="D164" t="str">
        <f>IF(A164="","",SUMIFS(Movimenti!D:D, Movimenti!F:F, A164, Movimenti!C:C, "Scarico"))</f>
        <v/>
      </c>
      <c r="E164" t="str">
        <f>IF(A164="","",SUMIFS(Movimenti!D:D, Movimenti!F:F, A164, Movimenti!C:C, "Rettifica"))</f>
        <v/>
      </c>
      <c r="F164" t="str">
        <f t="shared" si="4"/>
        <v/>
      </c>
      <c r="G164" t="str">
        <f>IF(A164="","",IF(F164&lt;=VLOOKUP(A164, 'Anagrafica Prodotti'!A:C, 3), "⚠️ RIORDINARE", "OK"))</f>
        <v/>
      </c>
      <c r="H164" t="str">
        <f>IF(A164="","",VLOOKUP(A164, 'Anagrafica Prodotti'!A:G, 7))</f>
        <v/>
      </c>
      <c r="I164" s="3" t="str">
        <f>IFERROR(SUMIFS(Movimenti!H:H, Movimenti!F:F, A164, Movimenti!C:C, "Carico") / C164,"")</f>
        <v/>
      </c>
      <c r="J164" s="3" t="str">
        <f t="shared" si="5"/>
        <v/>
      </c>
      <c r="K164" s="3" t="str">
        <f>IF(A164="","",VLOOKUP(A164, 'Anagrafica Prodotti'!A:E, 5)*F164)</f>
        <v/>
      </c>
    </row>
    <row r="165" spans="1:11" x14ac:dyDescent="0.3">
      <c r="A165" t="str">
        <f>IF('Anagrafica Prodotti'!A166="","",'Anagrafica Prodotti'!A166)</f>
        <v/>
      </c>
      <c r="B165" t="str">
        <f>IF(A165="","",VLOOKUP(A165, 'Anagrafica Prodotti'!A:B, 2))</f>
        <v/>
      </c>
      <c r="C165" t="str">
        <f>IF(A165="","",SUMIFS(Movimenti!D:D, Movimenti!F:F, A165, Movimenti!C:C, "Carico"))</f>
        <v/>
      </c>
      <c r="D165" t="str">
        <f>IF(A165="","",SUMIFS(Movimenti!D:D, Movimenti!F:F, A165, Movimenti!C:C, "Scarico"))</f>
        <v/>
      </c>
      <c r="E165" t="str">
        <f>IF(A165="","",SUMIFS(Movimenti!D:D, Movimenti!F:F, A165, Movimenti!C:C, "Rettifica"))</f>
        <v/>
      </c>
      <c r="F165" t="str">
        <f t="shared" si="4"/>
        <v/>
      </c>
      <c r="G165" t="str">
        <f>IF(A165="","",IF(F165&lt;=VLOOKUP(A165, 'Anagrafica Prodotti'!A:C, 3), "⚠️ RIORDINARE", "OK"))</f>
        <v/>
      </c>
      <c r="H165" t="str">
        <f>IF(A165="","",VLOOKUP(A165, 'Anagrafica Prodotti'!A:G, 7))</f>
        <v/>
      </c>
      <c r="I165" s="3" t="str">
        <f>IFERROR(SUMIFS(Movimenti!H:H, Movimenti!F:F, A165, Movimenti!C:C, "Carico") / C165,"")</f>
        <v/>
      </c>
      <c r="J165" s="3" t="str">
        <f t="shared" si="5"/>
        <v/>
      </c>
      <c r="K165" s="3" t="str">
        <f>IF(A165="","",VLOOKUP(A165, 'Anagrafica Prodotti'!A:E, 5)*F165)</f>
        <v/>
      </c>
    </row>
    <row r="166" spans="1:11" x14ac:dyDescent="0.3">
      <c r="A166" t="str">
        <f>IF('Anagrafica Prodotti'!A167="","",'Anagrafica Prodotti'!A167)</f>
        <v/>
      </c>
      <c r="B166" t="str">
        <f>IF(A166="","",VLOOKUP(A166, 'Anagrafica Prodotti'!A:B, 2))</f>
        <v/>
      </c>
      <c r="C166" t="str">
        <f>IF(A166="","",SUMIFS(Movimenti!D:D, Movimenti!F:F, A166, Movimenti!C:C, "Carico"))</f>
        <v/>
      </c>
      <c r="D166" t="str">
        <f>IF(A166="","",SUMIFS(Movimenti!D:D, Movimenti!F:F, A166, Movimenti!C:C, "Scarico"))</f>
        <v/>
      </c>
      <c r="E166" t="str">
        <f>IF(A166="","",SUMIFS(Movimenti!D:D, Movimenti!F:F, A166, Movimenti!C:C, "Rettifica"))</f>
        <v/>
      </c>
      <c r="F166" t="str">
        <f t="shared" si="4"/>
        <v/>
      </c>
      <c r="G166" t="str">
        <f>IF(A166="","",IF(F166&lt;=VLOOKUP(A166, 'Anagrafica Prodotti'!A:C, 3), "⚠️ RIORDINARE", "OK"))</f>
        <v/>
      </c>
      <c r="H166" t="str">
        <f>IF(A166="","",VLOOKUP(A166, 'Anagrafica Prodotti'!A:G, 7))</f>
        <v/>
      </c>
      <c r="I166" s="3" t="str">
        <f>IFERROR(SUMIFS(Movimenti!H:H, Movimenti!F:F, A166, Movimenti!C:C, "Carico") / C166,"")</f>
        <v/>
      </c>
      <c r="J166" s="3" t="str">
        <f t="shared" si="5"/>
        <v/>
      </c>
      <c r="K166" s="3" t="str">
        <f>IF(A166="","",VLOOKUP(A166, 'Anagrafica Prodotti'!A:E, 5)*F166)</f>
        <v/>
      </c>
    </row>
    <row r="167" spans="1:11" x14ac:dyDescent="0.3">
      <c r="A167" t="str">
        <f>IF('Anagrafica Prodotti'!A168="","",'Anagrafica Prodotti'!A168)</f>
        <v/>
      </c>
      <c r="B167" t="str">
        <f>IF(A167="","",VLOOKUP(A167, 'Anagrafica Prodotti'!A:B, 2))</f>
        <v/>
      </c>
      <c r="C167" t="str">
        <f>IF(A167="","",SUMIFS(Movimenti!D:D, Movimenti!F:F, A167, Movimenti!C:C, "Carico"))</f>
        <v/>
      </c>
      <c r="D167" t="str">
        <f>IF(A167="","",SUMIFS(Movimenti!D:D, Movimenti!F:F, A167, Movimenti!C:C, "Scarico"))</f>
        <v/>
      </c>
      <c r="E167" t="str">
        <f>IF(A167="","",SUMIFS(Movimenti!D:D, Movimenti!F:F, A167, Movimenti!C:C, "Rettifica"))</f>
        <v/>
      </c>
      <c r="F167" t="str">
        <f t="shared" si="4"/>
        <v/>
      </c>
      <c r="G167" t="str">
        <f>IF(A167="","",IF(F167&lt;=VLOOKUP(A167, 'Anagrafica Prodotti'!A:C, 3), "⚠️ RIORDINARE", "OK"))</f>
        <v/>
      </c>
      <c r="H167" t="str">
        <f>IF(A167="","",VLOOKUP(A167, 'Anagrafica Prodotti'!A:G, 7))</f>
        <v/>
      </c>
      <c r="I167" s="3" t="str">
        <f>IFERROR(SUMIFS(Movimenti!H:H, Movimenti!F:F, A167, Movimenti!C:C, "Carico") / C167,"")</f>
        <v/>
      </c>
      <c r="J167" s="3" t="str">
        <f t="shared" si="5"/>
        <v/>
      </c>
      <c r="K167" s="3" t="str">
        <f>IF(A167="","",VLOOKUP(A167, 'Anagrafica Prodotti'!A:E, 5)*F167)</f>
        <v/>
      </c>
    </row>
    <row r="168" spans="1:11" x14ac:dyDescent="0.3">
      <c r="A168" t="str">
        <f>IF('Anagrafica Prodotti'!A169="","",'Anagrafica Prodotti'!A169)</f>
        <v/>
      </c>
      <c r="B168" t="str">
        <f>IF(A168="","",VLOOKUP(A168, 'Anagrafica Prodotti'!A:B, 2))</f>
        <v/>
      </c>
      <c r="C168" t="str">
        <f>IF(A168="","",SUMIFS(Movimenti!D:D, Movimenti!F:F, A168, Movimenti!C:C, "Carico"))</f>
        <v/>
      </c>
      <c r="D168" t="str">
        <f>IF(A168="","",SUMIFS(Movimenti!D:D, Movimenti!F:F, A168, Movimenti!C:C, "Scarico"))</f>
        <v/>
      </c>
      <c r="E168" t="str">
        <f>IF(A168="","",SUMIFS(Movimenti!D:D, Movimenti!F:F, A168, Movimenti!C:C, "Rettifica"))</f>
        <v/>
      </c>
      <c r="F168" t="str">
        <f t="shared" si="4"/>
        <v/>
      </c>
      <c r="G168" t="str">
        <f>IF(A168="","",IF(F168&lt;=VLOOKUP(A168, 'Anagrafica Prodotti'!A:C, 3), "⚠️ RIORDINARE", "OK"))</f>
        <v/>
      </c>
      <c r="H168" t="str">
        <f>IF(A168="","",VLOOKUP(A168, 'Anagrafica Prodotti'!A:G, 7))</f>
        <v/>
      </c>
      <c r="I168" s="3" t="str">
        <f>IFERROR(SUMIFS(Movimenti!H:H, Movimenti!F:F, A168, Movimenti!C:C, "Carico") / C168,"")</f>
        <v/>
      </c>
      <c r="J168" s="3" t="str">
        <f t="shared" si="5"/>
        <v/>
      </c>
      <c r="K168" s="3" t="str">
        <f>IF(A168="","",VLOOKUP(A168, 'Anagrafica Prodotti'!A:E, 5)*F168)</f>
        <v/>
      </c>
    </row>
    <row r="169" spans="1:11" x14ac:dyDescent="0.3">
      <c r="A169" t="str">
        <f>IF('Anagrafica Prodotti'!A170="","",'Anagrafica Prodotti'!A170)</f>
        <v/>
      </c>
      <c r="B169" t="str">
        <f>IF(A169="","",VLOOKUP(A169, 'Anagrafica Prodotti'!A:B, 2))</f>
        <v/>
      </c>
      <c r="C169" t="str">
        <f>IF(A169="","",SUMIFS(Movimenti!D:D, Movimenti!F:F, A169, Movimenti!C:C, "Carico"))</f>
        <v/>
      </c>
      <c r="D169" t="str">
        <f>IF(A169="","",SUMIFS(Movimenti!D:D, Movimenti!F:F, A169, Movimenti!C:C, "Scarico"))</f>
        <v/>
      </c>
      <c r="E169" t="str">
        <f>IF(A169="","",SUMIFS(Movimenti!D:D, Movimenti!F:F, A169, Movimenti!C:C, "Rettifica"))</f>
        <v/>
      </c>
      <c r="F169" t="str">
        <f t="shared" si="4"/>
        <v/>
      </c>
      <c r="G169" t="str">
        <f>IF(A169="","",IF(F169&lt;=VLOOKUP(A169, 'Anagrafica Prodotti'!A:C, 3), "⚠️ RIORDINARE", "OK"))</f>
        <v/>
      </c>
      <c r="H169" t="str">
        <f>IF(A169="","",VLOOKUP(A169, 'Anagrafica Prodotti'!A:G, 7))</f>
        <v/>
      </c>
      <c r="I169" s="3" t="str">
        <f>IFERROR(SUMIFS(Movimenti!H:H, Movimenti!F:F, A169, Movimenti!C:C, "Carico") / C169,"")</f>
        <v/>
      </c>
      <c r="J169" s="3" t="str">
        <f t="shared" si="5"/>
        <v/>
      </c>
      <c r="K169" s="3" t="str">
        <f>IF(A169="","",VLOOKUP(A169, 'Anagrafica Prodotti'!A:E, 5)*F169)</f>
        <v/>
      </c>
    </row>
    <row r="170" spans="1:11" x14ac:dyDescent="0.3">
      <c r="A170" t="str">
        <f>IF('Anagrafica Prodotti'!A171="","",'Anagrafica Prodotti'!A171)</f>
        <v/>
      </c>
      <c r="B170" t="str">
        <f>IF(A170="","",VLOOKUP(A170, 'Anagrafica Prodotti'!A:B, 2))</f>
        <v/>
      </c>
      <c r="C170" t="str">
        <f>IF(A170="","",SUMIFS(Movimenti!D:D, Movimenti!F:F, A170, Movimenti!C:C, "Carico"))</f>
        <v/>
      </c>
      <c r="D170" t="str">
        <f>IF(A170="","",SUMIFS(Movimenti!D:D, Movimenti!F:F, A170, Movimenti!C:C, "Scarico"))</f>
        <v/>
      </c>
      <c r="E170" t="str">
        <f>IF(A170="","",SUMIFS(Movimenti!D:D, Movimenti!F:F, A170, Movimenti!C:C, "Rettifica"))</f>
        <v/>
      </c>
      <c r="F170" t="str">
        <f t="shared" si="4"/>
        <v/>
      </c>
      <c r="G170" t="str">
        <f>IF(A170="","",IF(F170&lt;=VLOOKUP(A170, 'Anagrafica Prodotti'!A:C, 3), "⚠️ RIORDINARE", "OK"))</f>
        <v/>
      </c>
      <c r="H170" t="str">
        <f>IF(A170="","",VLOOKUP(A170, 'Anagrafica Prodotti'!A:G, 7))</f>
        <v/>
      </c>
      <c r="I170" s="3" t="str">
        <f>IFERROR(SUMIFS(Movimenti!H:H, Movimenti!F:F, A170, Movimenti!C:C, "Carico") / C170,"")</f>
        <v/>
      </c>
      <c r="J170" s="3" t="str">
        <f t="shared" si="5"/>
        <v/>
      </c>
      <c r="K170" s="3" t="str">
        <f>IF(A170="","",VLOOKUP(A170, 'Anagrafica Prodotti'!A:E, 5)*F170)</f>
        <v/>
      </c>
    </row>
    <row r="171" spans="1:11" x14ac:dyDescent="0.3">
      <c r="A171" t="str">
        <f>IF('Anagrafica Prodotti'!A172="","",'Anagrafica Prodotti'!A172)</f>
        <v/>
      </c>
      <c r="B171" t="str">
        <f>IF(A171="","",VLOOKUP(A171, 'Anagrafica Prodotti'!A:B, 2))</f>
        <v/>
      </c>
      <c r="C171" t="str">
        <f>IF(A171="","",SUMIFS(Movimenti!D:D, Movimenti!F:F, A171, Movimenti!C:C, "Carico"))</f>
        <v/>
      </c>
      <c r="D171" t="str">
        <f>IF(A171="","",SUMIFS(Movimenti!D:D, Movimenti!F:F, A171, Movimenti!C:C, "Scarico"))</f>
        <v/>
      </c>
      <c r="E171" t="str">
        <f>IF(A171="","",SUMIFS(Movimenti!D:D, Movimenti!F:F, A171, Movimenti!C:C, "Rettifica"))</f>
        <v/>
      </c>
      <c r="F171" t="str">
        <f t="shared" si="4"/>
        <v/>
      </c>
      <c r="G171" t="str">
        <f>IF(A171="","",IF(F171&lt;=VLOOKUP(A171, 'Anagrafica Prodotti'!A:C, 3), "⚠️ RIORDINARE", "OK"))</f>
        <v/>
      </c>
      <c r="H171" t="str">
        <f>IF(A171="","",VLOOKUP(A171, 'Anagrafica Prodotti'!A:G, 7))</f>
        <v/>
      </c>
      <c r="I171" s="3" t="str">
        <f>IFERROR(SUMIFS(Movimenti!H:H, Movimenti!F:F, A171, Movimenti!C:C, "Carico") / C171,"")</f>
        <v/>
      </c>
      <c r="J171" s="3" t="str">
        <f t="shared" si="5"/>
        <v/>
      </c>
      <c r="K171" s="3" t="str">
        <f>IF(A171="","",VLOOKUP(A171, 'Anagrafica Prodotti'!A:E, 5)*F171)</f>
        <v/>
      </c>
    </row>
    <row r="172" spans="1:11" x14ac:dyDescent="0.3">
      <c r="A172" t="str">
        <f>IF('Anagrafica Prodotti'!A173="","",'Anagrafica Prodotti'!A173)</f>
        <v/>
      </c>
      <c r="B172" t="str">
        <f>IF(A172="","",VLOOKUP(A172, 'Anagrafica Prodotti'!A:B, 2))</f>
        <v/>
      </c>
      <c r="C172" t="str">
        <f>IF(A172="","",SUMIFS(Movimenti!D:D, Movimenti!F:F, A172, Movimenti!C:C, "Carico"))</f>
        <v/>
      </c>
      <c r="D172" t="str">
        <f>IF(A172="","",SUMIFS(Movimenti!D:D, Movimenti!F:F, A172, Movimenti!C:C, "Scarico"))</f>
        <v/>
      </c>
      <c r="E172" t="str">
        <f>IF(A172="","",SUMIFS(Movimenti!D:D, Movimenti!F:F, A172, Movimenti!C:C, "Rettifica"))</f>
        <v/>
      </c>
      <c r="F172" t="str">
        <f t="shared" si="4"/>
        <v/>
      </c>
      <c r="G172" t="str">
        <f>IF(A172="","",IF(F172&lt;=VLOOKUP(A172, 'Anagrafica Prodotti'!A:C, 3), "⚠️ RIORDINARE", "OK"))</f>
        <v/>
      </c>
      <c r="H172" t="str">
        <f>IF(A172="","",VLOOKUP(A172, 'Anagrafica Prodotti'!A:G, 7))</f>
        <v/>
      </c>
      <c r="I172" s="3" t="str">
        <f>IFERROR(SUMIFS(Movimenti!H:H, Movimenti!F:F, A172, Movimenti!C:C, "Carico") / C172,"")</f>
        <v/>
      </c>
      <c r="J172" s="3" t="str">
        <f t="shared" si="5"/>
        <v/>
      </c>
      <c r="K172" s="3" t="str">
        <f>IF(A172="","",VLOOKUP(A172, 'Anagrafica Prodotti'!A:E, 5)*F172)</f>
        <v/>
      </c>
    </row>
    <row r="173" spans="1:11" x14ac:dyDescent="0.3">
      <c r="A173" t="str">
        <f>IF('Anagrafica Prodotti'!A174="","",'Anagrafica Prodotti'!A174)</f>
        <v/>
      </c>
      <c r="B173" t="str">
        <f>IF(A173="","",VLOOKUP(A173, 'Anagrafica Prodotti'!A:B, 2))</f>
        <v/>
      </c>
      <c r="C173" t="str">
        <f>IF(A173="","",SUMIFS(Movimenti!D:D, Movimenti!F:F, A173, Movimenti!C:C, "Carico"))</f>
        <v/>
      </c>
      <c r="D173" t="str">
        <f>IF(A173="","",SUMIFS(Movimenti!D:D, Movimenti!F:F, A173, Movimenti!C:C, "Scarico"))</f>
        <v/>
      </c>
      <c r="E173" t="str">
        <f>IF(A173="","",SUMIFS(Movimenti!D:D, Movimenti!F:F, A173, Movimenti!C:C, "Rettifica"))</f>
        <v/>
      </c>
      <c r="F173" t="str">
        <f t="shared" si="4"/>
        <v/>
      </c>
      <c r="G173" t="str">
        <f>IF(A173="","",IF(F173&lt;=VLOOKUP(A173, 'Anagrafica Prodotti'!A:C, 3), "⚠️ RIORDINARE", "OK"))</f>
        <v/>
      </c>
      <c r="H173" t="str">
        <f>IF(A173="","",VLOOKUP(A173, 'Anagrafica Prodotti'!A:G, 7))</f>
        <v/>
      </c>
      <c r="I173" s="3" t="str">
        <f>IFERROR(SUMIFS(Movimenti!H:H, Movimenti!F:F, A173, Movimenti!C:C, "Carico") / C173,"")</f>
        <v/>
      </c>
      <c r="J173" s="3" t="str">
        <f t="shared" si="5"/>
        <v/>
      </c>
      <c r="K173" s="3" t="str">
        <f>IF(A173="","",VLOOKUP(A173, 'Anagrafica Prodotti'!A:E, 5)*F173)</f>
        <v/>
      </c>
    </row>
    <row r="174" spans="1:11" x14ac:dyDescent="0.3">
      <c r="A174" t="str">
        <f>IF('Anagrafica Prodotti'!A175="","",'Anagrafica Prodotti'!A175)</f>
        <v/>
      </c>
      <c r="B174" t="str">
        <f>IF(A174="","",VLOOKUP(A174, 'Anagrafica Prodotti'!A:B, 2))</f>
        <v/>
      </c>
      <c r="C174" t="str">
        <f>IF(A174="","",SUMIFS(Movimenti!D:D, Movimenti!F:F, A174, Movimenti!C:C, "Carico"))</f>
        <v/>
      </c>
      <c r="D174" t="str">
        <f>IF(A174="","",SUMIFS(Movimenti!D:D, Movimenti!F:F, A174, Movimenti!C:C, "Scarico"))</f>
        <v/>
      </c>
      <c r="E174" t="str">
        <f>IF(A174="","",SUMIFS(Movimenti!D:D, Movimenti!F:F, A174, Movimenti!C:C, "Rettifica"))</f>
        <v/>
      </c>
      <c r="F174" t="str">
        <f t="shared" si="4"/>
        <v/>
      </c>
      <c r="G174" t="str">
        <f>IF(A174="","",IF(F174&lt;=VLOOKUP(A174, 'Anagrafica Prodotti'!A:C, 3), "⚠️ RIORDINARE", "OK"))</f>
        <v/>
      </c>
      <c r="H174" t="str">
        <f>IF(A174="","",VLOOKUP(A174, 'Anagrafica Prodotti'!A:G, 7))</f>
        <v/>
      </c>
      <c r="I174" s="3" t="str">
        <f>IFERROR(SUMIFS(Movimenti!H:H, Movimenti!F:F, A174, Movimenti!C:C, "Carico") / C174,"")</f>
        <v/>
      </c>
      <c r="J174" s="3" t="str">
        <f t="shared" si="5"/>
        <v/>
      </c>
      <c r="K174" s="3" t="str">
        <f>IF(A174="","",VLOOKUP(A174, 'Anagrafica Prodotti'!A:E, 5)*F174)</f>
        <v/>
      </c>
    </row>
    <row r="175" spans="1:11" x14ac:dyDescent="0.3">
      <c r="A175" t="str">
        <f>IF('Anagrafica Prodotti'!A176="","",'Anagrafica Prodotti'!A176)</f>
        <v/>
      </c>
      <c r="B175" t="str">
        <f>IF(A175="","",VLOOKUP(A175, 'Anagrafica Prodotti'!A:B, 2))</f>
        <v/>
      </c>
      <c r="C175" t="str">
        <f>IF(A175="","",SUMIFS(Movimenti!D:D, Movimenti!F:F, A175, Movimenti!C:C, "Carico"))</f>
        <v/>
      </c>
      <c r="D175" t="str">
        <f>IF(A175="","",SUMIFS(Movimenti!D:D, Movimenti!F:F, A175, Movimenti!C:C, "Scarico"))</f>
        <v/>
      </c>
      <c r="E175" t="str">
        <f>IF(A175="","",SUMIFS(Movimenti!D:D, Movimenti!F:F, A175, Movimenti!C:C, "Rettifica"))</f>
        <v/>
      </c>
      <c r="F175" t="str">
        <f t="shared" si="4"/>
        <v/>
      </c>
      <c r="G175" t="str">
        <f>IF(A175="","",IF(F175&lt;=VLOOKUP(A175, 'Anagrafica Prodotti'!A:C, 3), "⚠️ RIORDINARE", "OK"))</f>
        <v/>
      </c>
      <c r="H175" t="str">
        <f>IF(A175="","",VLOOKUP(A175, 'Anagrafica Prodotti'!A:G, 7))</f>
        <v/>
      </c>
      <c r="I175" s="3" t="str">
        <f>IFERROR(SUMIFS(Movimenti!H:H, Movimenti!F:F, A175, Movimenti!C:C, "Carico") / C175,"")</f>
        <v/>
      </c>
      <c r="J175" s="3" t="str">
        <f t="shared" si="5"/>
        <v/>
      </c>
      <c r="K175" s="3" t="str">
        <f>IF(A175="","",VLOOKUP(A175, 'Anagrafica Prodotti'!A:E, 5)*F175)</f>
        <v/>
      </c>
    </row>
    <row r="176" spans="1:11" x14ac:dyDescent="0.3">
      <c r="A176" t="str">
        <f>IF('Anagrafica Prodotti'!A177="","",'Anagrafica Prodotti'!A177)</f>
        <v/>
      </c>
      <c r="B176" t="str">
        <f>IF(A176="","",VLOOKUP(A176, 'Anagrafica Prodotti'!A:B, 2))</f>
        <v/>
      </c>
      <c r="C176" t="str">
        <f>IF(A176="","",SUMIFS(Movimenti!D:D, Movimenti!F:F, A176, Movimenti!C:C, "Carico"))</f>
        <v/>
      </c>
      <c r="D176" t="str">
        <f>IF(A176="","",SUMIFS(Movimenti!D:D, Movimenti!F:F, A176, Movimenti!C:C, "Scarico"))</f>
        <v/>
      </c>
      <c r="E176" t="str">
        <f>IF(A176="","",SUMIFS(Movimenti!D:D, Movimenti!F:F, A176, Movimenti!C:C, "Rettifica"))</f>
        <v/>
      </c>
      <c r="F176" t="str">
        <f t="shared" si="4"/>
        <v/>
      </c>
      <c r="G176" t="str">
        <f>IF(A176="","",IF(F176&lt;=VLOOKUP(A176, 'Anagrafica Prodotti'!A:C, 3), "⚠️ RIORDINARE", "OK"))</f>
        <v/>
      </c>
      <c r="H176" t="str">
        <f>IF(A176="","",VLOOKUP(A176, 'Anagrafica Prodotti'!A:G, 7))</f>
        <v/>
      </c>
      <c r="I176" s="3" t="str">
        <f>IFERROR(SUMIFS(Movimenti!H:H, Movimenti!F:F, A176, Movimenti!C:C, "Carico") / C176,"")</f>
        <v/>
      </c>
      <c r="J176" s="3" t="str">
        <f t="shared" si="5"/>
        <v/>
      </c>
      <c r="K176" s="3" t="str">
        <f>IF(A176="","",VLOOKUP(A176, 'Anagrafica Prodotti'!A:E, 5)*F176)</f>
        <v/>
      </c>
    </row>
    <row r="177" spans="1:11" x14ac:dyDescent="0.3">
      <c r="A177" t="str">
        <f>IF('Anagrafica Prodotti'!A178="","",'Anagrafica Prodotti'!A178)</f>
        <v/>
      </c>
      <c r="B177" t="str">
        <f>IF(A177="","",VLOOKUP(A177, 'Anagrafica Prodotti'!A:B, 2))</f>
        <v/>
      </c>
      <c r="C177" t="str">
        <f>IF(A177="","",SUMIFS(Movimenti!D:D, Movimenti!F:F, A177, Movimenti!C:C, "Carico"))</f>
        <v/>
      </c>
      <c r="D177" t="str">
        <f>IF(A177="","",SUMIFS(Movimenti!D:D, Movimenti!F:F, A177, Movimenti!C:C, "Scarico"))</f>
        <v/>
      </c>
      <c r="E177" t="str">
        <f>IF(A177="","",SUMIFS(Movimenti!D:D, Movimenti!F:F, A177, Movimenti!C:C, "Rettifica"))</f>
        <v/>
      </c>
      <c r="F177" t="str">
        <f t="shared" si="4"/>
        <v/>
      </c>
      <c r="G177" t="str">
        <f>IF(A177="","",IF(F177&lt;=VLOOKUP(A177, 'Anagrafica Prodotti'!A:C, 3), "⚠️ RIORDINARE", "OK"))</f>
        <v/>
      </c>
      <c r="H177" t="str">
        <f>IF(A177="","",VLOOKUP(A177, 'Anagrafica Prodotti'!A:G, 7))</f>
        <v/>
      </c>
      <c r="I177" s="3" t="str">
        <f>IFERROR(SUMIFS(Movimenti!H:H, Movimenti!F:F, A177, Movimenti!C:C, "Carico") / C177,"")</f>
        <v/>
      </c>
      <c r="J177" s="3" t="str">
        <f t="shared" si="5"/>
        <v/>
      </c>
      <c r="K177" s="3" t="str">
        <f>IF(A177="","",VLOOKUP(A177, 'Anagrafica Prodotti'!A:E, 5)*F177)</f>
        <v/>
      </c>
    </row>
    <row r="178" spans="1:11" x14ac:dyDescent="0.3">
      <c r="A178" t="str">
        <f>IF('Anagrafica Prodotti'!A179="","",'Anagrafica Prodotti'!A179)</f>
        <v/>
      </c>
      <c r="B178" t="str">
        <f>IF(A178="","",VLOOKUP(A178, 'Anagrafica Prodotti'!A:B, 2))</f>
        <v/>
      </c>
      <c r="C178" t="str">
        <f>IF(A178="","",SUMIFS(Movimenti!D:D, Movimenti!F:F, A178, Movimenti!C:C, "Carico"))</f>
        <v/>
      </c>
      <c r="D178" t="str">
        <f>IF(A178="","",SUMIFS(Movimenti!D:D, Movimenti!F:F, A178, Movimenti!C:C, "Scarico"))</f>
        <v/>
      </c>
      <c r="E178" t="str">
        <f>IF(A178="","",SUMIFS(Movimenti!D:D, Movimenti!F:F, A178, Movimenti!C:C, "Rettifica"))</f>
        <v/>
      </c>
      <c r="F178" t="str">
        <f t="shared" si="4"/>
        <v/>
      </c>
      <c r="G178" t="str">
        <f>IF(A178="","",IF(F178&lt;=VLOOKUP(A178, 'Anagrafica Prodotti'!A:C, 3), "⚠️ RIORDINARE", "OK"))</f>
        <v/>
      </c>
      <c r="H178" t="str">
        <f>IF(A178="","",VLOOKUP(A178, 'Anagrafica Prodotti'!A:G, 7))</f>
        <v/>
      </c>
      <c r="I178" s="3" t="str">
        <f>IFERROR(SUMIFS(Movimenti!H:H, Movimenti!F:F, A178, Movimenti!C:C, "Carico") / C178,"")</f>
        <v/>
      </c>
      <c r="J178" s="3" t="str">
        <f t="shared" si="5"/>
        <v/>
      </c>
      <c r="K178" s="3" t="str">
        <f>IF(A178="","",VLOOKUP(A178, 'Anagrafica Prodotti'!A:E, 5)*F178)</f>
        <v/>
      </c>
    </row>
    <row r="179" spans="1:11" x14ac:dyDescent="0.3">
      <c r="A179" t="str">
        <f>IF('Anagrafica Prodotti'!A180="","",'Anagrafica Prodotti'!A180)</f>
        <v/>
      </c>
      <c r="B179" t="str">
        <f>IF(A179="","",VLOOKUP(A179, 'Anagrafica Prodotti'!A:B, 2))</f>
        <v/>
      </c>
      <c r="C179" t="str">
        <f>IF(A179="","",SUMIFS(Movimenti!D:D, Movimenti!F:F, A179, Movimenti!C:C, "Carico"))</f>
        <v/>
      </c>
      <c r="D179" t="str">
        <f>IF(A179="","",SUMIFS(Movimenti!D:D, Movimenti!F:F, A179, Movimenti!C:C, "Scarico"))</f>
        <v/>
      </c>
      <c r="E179" t="str">
        <f>IF(A179="","",SUMIFS(Movimenti!D:D, Movimenti!F:F, A179, Movimenti!C:C, "Rettifica"))</f>
        <v/>
      </c>
      <c r="F179" t="str">
        <f t="shared" si="4"/>
        <v/>
      </c>
      <c r="G179" t="str">
        <f>IF(A179="","",IF(F179&lt;=VLOOKUP(A179, 'Anagrafica Prodotti'!A:C, 3), "⚠️ RIORDINARE", "OK"))</f>
        <v/>
      </c>
      <c r="H179" t="str">
        <f>IF(A179="","",VLOOKUP(A179, 'Anagrafica Prodotti'!A:G, 7))</f>
        <v/>
      </c>
      <c r="I179" s="3" t="str">
        <f>IFERROR(SUMIFS(Movimenti!H:H, Movimenti!F:F, A179, Movimenti!C:C, "Carico") / C179,"")</f>
        <v/>
      </c>
      <c r="J179" s="3" t="str">
        <f t="shared" si="5"/>
        <v/>
      </c>
      <c r="K179" s="3" t="str">
        <f>IF(A179="","",VLOOKUP(A179, 'Anagrafica Prodotti'!A:E, 5)*F179)</f>
        <v/>
      </c>
    </row>
    <row r="180" spans="1:11" x14ac:dyDescent="0.3">
      <c r="A180" t="str">
        <f>IF('Anagrafica Prodotti'!A181="","",'Anagrafica Prodotti'!A181)</f>
        <v/>
      </c>
      <c r="B180" t="str">
        <f>IF(A180="","",VLOOKUP(A180, 'Anagrafica Prodotti'!A:B, 2))</f>
        <v/>
      </c>
      <c r="C180" t="str">
        <f>IF(A180="","",SUMIFS(Movimenti!D:D, Movimenti!F:F, A180, Movimenti!C:C, "Carico"))</f>
        <v/>
      </c>
      <c r="D180" t="str">
        <f>IF(A180="","",SUMIFS(Movimenti!D:D, Movimenti!F:F, A180, Movimenti!C:C, "Scarico"))</f>
        <v/>
      </c>
      <c r="E180" t="str">
        <f>IF(A180="","",SUMIFS(Movimenti!D:D, Movimenti!F:F, A180, Movimenti!C:C, "Rettifica"))</f>
        <v/>
      </c>
      <c r="F180" t="str">
        <f t="shared" si="4"/>
        <v/>
      </c>
      <c r="G180" t="str">
        <f>IF(A180="","",IF(F180&lt;=VLOOKUP(A180, 'Anagrafica Prodotti'!A:C, 3), "⚠️ RIORDINARE", "OK"))</f>
        <v/>
      </c>
      <c r="H180" t="str">
        <f>IF(A180="","",VLOOKUP(A180, 'Anagrafica Prodotti'!A:G, 7))</f>
        <v/>
      </c>
      <c r="I180" s="3" t="str">
        <f>IFERROR(SUMIFS(Movimenti!H:H, Movimenti!F:F, A180, Movimenti!C:C, "Carico") / C180,"")</f>
        <v/>
      </c>
      <c r="J180" s="3" t="str">
        <f t="shared" si="5"/>
        <v/>
      </c>
      <c r="K180" s="3" t="str">
        <f>IF(A180="","",VLOOKUP(A180, 'Anagrafica Prodotti'!A:E, 5)*F180)</f>
        <v/>
      </c>
    </row>
    <row r="181" spans="1:11" x14ac:dyDescent="0.3">
      <c r="A181" t="str">
        <f>IF('Anagrafica Prodotti'!A182="","",'Anagrafica Prodotti'!A182)</f>
        <v/>
      </c>
      <c r="B181" t="str">
        <f>IF(A181="","",VLOOKUP(A181, 'Anagrafica Prodotti'!A:B, 2))</f>
        <v/>
      </c>
      <c r="C181" t="str">
        <f>IF(A181="","",SUMIFS(Movimenti!D:D, Movimenti!F:F, A181, Movimenti!C:C, "Carico"))</f>
        <v/>
      </c>
      <c r="D181" t="str">
        <f>IF(A181="","",SUMIFS(Movimenti!D:D, Movimenti!F:F, A181, Movimenti!C:C, "Scarico"))</f>
        <v/>
      </c>
      <c r="E181" t="str">
        <f>IF(A181="","",SUMIFS(Movimenti!D:D, Movimenti!F:F, A181, Movimenti!C:C, "Rettifica"))</f>
        <v/>
      </c>
      <c r="F181" t="str">
        <f t="shared" si="4"/>
        <v/>
      </c>
      <c r="G181" t="str">
        <f>IF(A181="","",IF(F181&lt;=VLOOKUP(A181, 'Anagrafica Prodotti'!A:C, 3), "⚠️ RIORDINARE", "OK"))</f>
        <v/>
      </c>
      <c r="H181" t="str">
        <f>IF(A181="","",VLOOKUP(A181, 'Anagrafica Prodotti'!A:G, 7))</f>
        <v/>
      </c>
      <c r="I181" s="3" t="str">
        <f>IFERROR(SUMIFS(Movimenti!H:H, Movimenti!F:F, A181, Movimenti!C:C, "Carico") / C181,"")</f>
        <v/>
      </c>
      <c r="J181" s="3" t="str">
        <f t="shared" si="5"/>
        <v/>
      </c>
      <c r="K181" s="3" t="str">
        <f>IF(A181="","",VLOOKUP(A181, 'Anagrafica Prodotti'!A:E, 5)*F181)</f>
        <v/>
      </c>
    </row>
    <row r="182" spans="1:11" x14ac:dyDescent="0.3">
      <c r="A182" t="str">
        <f>IF('Anagrafica Prodotti'!A183="","",'Anagrafica Prodotti'!A183)</f>
        <v/>
      </c>
      <c r="B182" t="str">
        <f>IF(A182="","",VLOOKUP(A182, 'Anagrafica Prodotti'!A:B, 2))</f>
        <v/>
      </c>
      <c r="C182" t="str">
        <f>IF(A182="","",SUMIFS(Movimenti!D:D, Movimenti!F:F, A182, Movimenti!C:C, "Carico"))</f>
        <v/>
      </c>
      <c r="D182" t="str">
        <f>IF(A182="","",SUMIFS(Movimenti!D:D, Movimenti!F:F, A182, Movimenti!C:C, "Scarico"))</f>
        <v/>
      </c>
      <c r="E182" t="str">
        <f>IF(A182="","",SUMIFS(Movimenti!D:D, Movimenti!F:F, A182, Movimenti!C:C, "Rettifica"))</f>
        <v/>
      </c>
      <c r="F182" t="str">
        <f t="shared" si="4"/>
        <v/>
      </c>
      <c r="G182" t="str">
        <f>IF(A182="","",IF(F182&lt;=VLOOKUP(A182, 'Anagrafica Prodotti'!A:C, 3), "⚠️ RIORDINARE", "OK"))</f>
        <v/>
      </c>
      <c r="H182" t="str">
        <f>IF(A182="","",VLOOKUP(A182, 'Anagrafica Prodotti'!A:G, 7))</f>
        <v/>
      </c>
      <c r="I182" s="3" t="str">
        <f>IFERROR(SUMIFS(Movimenti!H:H, Movimenti!F:F, A182, Movimenti!C:C, "Carico") / C182,"")</f>
        <v/>
      </c>
      <c r="J182" s="3" t="str">
        <f t="shared" si="5"/>
        <v/>
      </c>
      <c r="K182" s="3" t="str">
        <f>IF(A182="","",VLOOKUP(A182, 'Anagrafica Prodotti'!A:E, 5)*F182)</f>
        <v/>
      </c>
    </row>
    <row r="183" spans="1:11" x14ac:dyDescent="0.3">
      <c r="A183" t="str">
        <f>IF('Anagrafica Prodotti'!A184="","",'Anagrafica Prodotti'!A184)</f>
        <v/>
      </c>
      <c r="B183" t="str">
        <f>IF(A183="","",VLOOKUP(A183, 'Anagrafica Prodotti'!A:B, 2))</f>
        <v/>
      </c>
      <c r="C183" t="str">
        <f>IF(A183="","",SUMIFS(Movimenti!D:D, Movimenti!F:F, A183, Movimenti!C:C, "Carico"))</f>
        <v/>
      </c>
      <c r="D183" t="str">
        <f>IF(A183="","",SUMIFS(Movimenti!D:D, Movimenti!F:F, A183, Movimenti!C:C, "Scarico"))</f>
        <v/>
      </c>
      <c r="E183" t="str">
        <f>IF(A183="","",SUMIFS(Movimenti!D:D, Movimenti!F:F, A183, Movimenti!C:C, "Rettifica"))</f>
        <v/>
      </c>
      <c r="F183" t="str">
        <f t="shared" si="4"/>
        <v/>
      </c>
      <c r="G183" t="str">
        <f>IF(A183="","",IF(F183&lt;=VLOOKUP(A183, 'Anagrafica Prodotti'!A:C, 3), "⚠️ RIORDINARE", "OK"))</f>
        <v/>
      </c>
      <c r="H183" t="str">
        <f>IF(A183="","",VLOOKUP(A183, 'Anagrafica Prodotti'!A:G, 7))</f>
        <v/>
      </c>
      <c r="I183" s="3" t="str">
        <f>IFERROR(SUMIFS(Movimenti!H:H, Movimenti!F:F, A183, Movimenti!C:C, "Carico") / C183,"")</f>
        <v/>
      </c>
      <c r="J183" s="3" t="str">
        <f t="shared" si="5"/>
        <v/>
      </c>
      <c r="K183" s="3" t="str">
        <f>IF(A183="","",VLOOKUP(A183, 'Anagrafica Prodotti'!A:E, 5)*F183)</f>
        <v/>
      </c>
    </row>
    <row r="184" spans="1:11" x14ac:dyDescent="0.3">
      <c r="A184" t="str">
        <f>IF('Anagrafica Prodotti'!A185="","",'Anagrafica Prodotti'!A185)</f>
        <v/>
      </c>
      <c r="B184" t="str">
        <f>IF(A184="","",VLOOKUP(A184, 'Anagrafica Prodotti'!A:B, 2))</f>
        <v/>
      </c>
      <c r="C184" t="str">
        <f>IF(A184="","",SUMIFS(Movimenti!D:D, Movimenti!F:F, A184, Movimenti!C:C, "Carico"))</f>
        <v/>
      </c>
      <c r="D184" t="str">
        <f>IF(A184="","",SUMIFS(Movimenti!D:D, Movimenti!F:F, A184, Movimenti!C:C, "Scarico"))</f>
        <v/>
      </c>
      <c r="E184" t="str">
        <f>IF(A184="","",SUMIFS(Movimenti!D:D, Movimenti!F:F, A184, Movimenti!C:C, "Rettifica"))</f>
        <v/>
      </c>
      <c r="F184" t="str">
        <f t="shared" si="4"/>
        <v/>
      </c>
      <c r="G184" t="str">
        <f>IF(A184="","",IF(F184&lt;=VLOOKUP(A184, 'Anagrafica Prodotti'!A:C, 3), "⚠️ RIORDINARE", "OK"))</f>
        <v/>
      </c>
      <c r="H184" t="str">
        <f>IF(A184="","",VLOOKUP(A184, 'Anagrafica Prodotti'!A:G, 7))</f>
        <v/>
      </c>
      <c r="I184" s="3" t="str">
        <f>IFERROR(SUMIFS(Movimenti!H:H, Movimenti!F:F, A184, Movimenti!C:C, "Carico") / C184,"")</f>
        <v/>
      </c>
      <c r="J184" s="3" t="str">
        <f t="shared" si="5"/>
        <v/>
      </c>
      <c r="K184" s="3" t="str">
        <f>IF(A184="","",VLOOKUP(A184, 'Anagrafica Prodotti'!A:E, 5)*F184)</f>
        <v/>
      </c>
    </row>
    <row r="185" spans="1:11" x14ac:dyDescent="0.3">
      <c r="A185" t="str">
        <f>IF('Anagrafica Prodotti'!A186="","",'Anagrafica Prodotti'!A186)</f>
        <v/>
      </c>
      <c r="B185" t="str">
        <f>IF(A185="","",VLOOKUP(A185, 'Anagrafica Prodotti'!A:B, 2))</f>
        <v/>
      </c>
      <c r="C185" t="str">
        <f>IF(A185="","",SUMIFS(Movimenti!D:D, Movimenti!F:F, A185, Movimenti!C:C, "Carico"))</f>
        <v/>
      </c>
      <c r="D185" t="str">
        <f>IF(A185="","",SUMIFS(Movimenti!D:D, Movimenti!F:F, A185, Movimenti!C:C, "Scarico"))</f>
        <v/>
      </c>
      <c r="E185" t="str">
        <f>IF(A185="","",SUMIFS(Movimenti!D:D, Movimenti!F:F, A185, Movimenti!C:C, "Rettifica"))</f>
        <v/>
      </c>
      <c r="F185" t="str">
        <f t="shared" si="4"/>
        <v/>
      </c>
      <c r="G185" t="str">
        <f>IF(A185="","",IF(F185&lt;=VLOOKUP(A185, 'Anagrafica Prodotti'!A:C, 3), "⚠️ RIORDINARE", "OK"))</f>
        <v/>
      </c>
      <c r="H185" t="str">
        <f>IF(A185="","",VLOOKUP(A185, 'Anagrafica Prodotti'!A:G, 7))</f>
        <v/>
      </c>
      <c r="I185" s="3" t="str">
        <f>IFERROR(SUMIFS(Movimenti!H:H, Movimenti!F:F, A185, Movimenti!C:C, "Carico") / C185,"")</f>
        <v/>
      </c>
      <c r="J185" s="3" t="str">
        <f t="shared" si="5"/>
        <v/>
      </c>
      <c r="K185" s="3" t="str">
        <f>IF(A185="","",VLOOKUP(A185, 'Anagrafica Prodotti'!A:E, 5)*F185)</f>
        <v/>
      </c>
    </row>
    <row r="186" spans="1:11" x14ac:dyDescent="0.3">
      <c r="A186" t="str">
        <f>IF('Anagrafica Prodotti'!A187="","",'Anagrafica Prodotti'!A187)</f>
        <v/>
      </c>
      <c r="B186" t="str">
        <f>IF(A186="","",VLOOKUP(A186, 'Anagrafica Prodotti'!A:B, 2))</f>
        <v/>
      </c>
      <c r="C186" t="str">
        <f>IF(A186="","",SUMIFS(Movimenti!D:D, Movimenti!F:F, A186, Movimenti!C:C, "Carico"))</f>
        <v/>
      </c>
      <c r="D186" t="str">
        <f>IF(A186="","",SUMIFS(Movimenti!D:D, Movimenti!F:F, A186, Movimenti!C:C, "Scarico"))</f>
        <v/>
      </c>
      <c r="E186" t="str">
        <f>IF(A186="","",SUMIFS(Movimenti!D:D, Movimenti!F:F, A186, Movimenti!C:C, "Rettifica"))</f>
        <v/>
      </c>
      <c r="F186" t="str">
        <f t="shared" si="4"/>
        <v/>
      </c>
      <c r="G186" t="str">
        <f>IF(A186="","",IF(F186&lt;=VLOOKUP(A186, 'Anagrafica Prodotti'!A:C, 3), "⚠️ RIORDINARE", "OK"))</f>
        <v/>
      </c>
      <c r="H186" t="str">
        <f>IF(A186="","",VLOOKUP(A186, 'Anagrafica Prodotti'!A:G, 7))</f>
        <v/>
      </c>
      <c r="I186" s="3" t="str">
        <f>IFERROR(SUMIFS(Movimenti!H:H, Movimenti!F:F, A186, Movimenti!C:C, "Carico") / C186,"")</f>
        <v/>
      </c>
      <c r="J186" s="3" t="str">
        <f t="shared" si="5"/>
        <v/>
      </c>
      <c r="K186" s="3" t="str">
        <f>IF(A186="","",VLOOKUP(A186, 'Anagrafica Prodotti'!A:E, 5)*F186)</f>
        <v/>
      </c>
    </row>
    <row r="187" spans="1:11" x14ac:dyDescent="0.3">
      <c r="A187" t="str">
        <f>IF('Anagrafica Prodotti'!A188="","",'Anagrafica Prodotti'!A188)</f>
        <v/>
      </c>
      <c r="B187" t="str">
        <f>IF(A187="","",VLOOKUP(A187, 'Anagrafica Prodotti'!A:B, 2))</f>
        <v/>
      </c>
      <c r="C187" t="str">
        <f>IF(A187="","",SUMIFS(Movimenti!D:D, Movimenti!F:F, A187, Movimenti!C:C, "Carico"))</f>
        <v/>
      </c>
      <c r="D187" t="str">
        <f>IF(A187="","",SUMIFS(Movimenti!D:D, Movimenti!F:F, A187, Movimenti!C:C, "Scarico"))</f>
        <v/>
      </c>
      <c r="E187" t="str">
        <f>IF(A187="","",SUMIFS(Movimenti!D:D, Movimenti!F:F, A187, Movimenti!C:C, "Rettifica"))</f>
        <v/>
      </c>
      <c r="F187" t="str">
        <f t="shared" si="4"/>
        <v/>
      </c>
      <c r="G187" t="str">
        <f>IF(A187="","",IF(F187&lt;=VLOOKUP(A187, 'Anagrafica Prodotti'!A:C, 3), "⚠️ RIORDINARE", "OK"))</f>
        <v/>
      </c>
      <c r="H187" t="str">
        <f>IF(A187="","",VLOOKUP(A187, 'Anagrafica Prodotti'!A:G, 7))</f>
        <v/>
      </c>
      <c r="I187" s="3" t="str">
        <f>IFERROR(SUMIFS(Movimenti!H:H, Movimenti!F:F, A187, Movimenti!C:C, "Carico") / C187,"")</f>
        <v/>
      </c>
      <c r="J187" s="3" t="str">
        <f t="shared" si="5"/>
        <v/>
      </c>
      <c r="K187" s="3" t="str">
        <f>IF(A187="","",VLOOKUP(A187, 'Anagrafica Prodotti'!A:E, 5)*F187)</f>
        <v/>
      </c>
    </row>
    <row r="188" spans="1:11" x14ac:dyDescent="0.3">
      <c r="A188" t="str">
        <f>IF('Anagrafica Prodotti'!A189="","",'Anagrafica Prodotti'!A189)</f>
        <v/>
      </c>
      <c r="B188" t="str">
        <f>IF(A188="","",VLOOKUP(A188, 'Anagrafica Prodotti'!A:B, 2))</f>
        <v/>
      </c>
      <c r="C188" t="str">
        <f>IF(A188="","",SUMIFS(Movimenti!D:D, Movimenti!F:F, A188, Movimenti!C:C, "Carico"))</f>
        <v/>
      </c>
      <c r="D188" t="str">
        <f>IF(A188="","",SUMIFS(Movimenti!D:D, Movimenti!F:F, A188, Movimenti!C:C, "Scarico"))</f>
        <v/>
      </c>
      <c r="E188" t="str">
        <f>IF(A188="","",SUMIFS(Movimenti!D:D, Movimenti!F:F, A188, Movimenti!C:C, "Rettifica"))</f>
        <v/>
      </c>
      <c r="F188" t="str">
        <f t="shared" si="4"/>
        <v/>
      </c>
      <c r="G188" t="str">
        <f>IF(A188="","",IF(F188&lt;=VLOOKUP(A188, 'Anagrafica Prodotti'!A:C, 3), "⚠️ RIORDINARE", "OK"))</f>
        <v/>
      </c>
      <c r="H188" t="str">
        <f>IF(A188="","",VLOOKUP(A188, 'Anagrafica Prodotti'!A:G, 7))</f>
        <v/>
      </c>
      <c r="I188" s="3" t="str">
        <f>IFERROR(SUMIFS(Movimenti!H:H, Movimenti!F:F, A188, Movimenti!C:C, "Carico") / C188,"")</f>
        <v/>
      </c>
      <c r="J188" s="3" t="str">
        <f t="shared" si="5"/>
        <v/>
      </c>
      <c r="K188" s="3" t="str">
        <f>IF(A188="","",VLOOKUP(A188, 'Anagrafica Prodotti'!A:E, 5)*F188)</f>
        <v/>
      </c>
    </row>
    <row r="189" spans="1:11" x14ac:dyDescent="0.3">
      <c r="A189" t="str">
        <f>IF('Anagrafica Prodotti'!A190="","",'Anagrafica Prodotti'!A190)</f>
        <v/>
      </c>
      <c r="B189" t="str">
        <f>IF(A189="","",VLOOKUP(A189, 'Anagrafica Prodotti'!A:B, 2))</f>
        <v/>
      </c>
      <c r="C189" t="str">
        <f>IF(A189="","",SUMIFS(Movimenti!D:D, Movimenti!F:F, A189, Movimenti!C:C, "Carico"))</f>
        <v/>
      </c>
      <c r="D189" t="str">
        <f>IF(A189="","",SUMIFS(Movimenti!D:D, Movimenti!F:F, A189, Movimenti!C:C, "Scarico"))</f>
        <v/>
      </c>
      <c r="E189" t="str">
        <f>IF(A189="","",SUMIFS(Movimenti!D:D, Movimenti!F:F, A189, Movimenti!C:C, "Rettifica"))</f>
        <v/>
      </c>
      <c r="F189" t="str">
        <f t="shared" si="4"/>
        <v/>
      </c>
      <c r="G189" t="str">
        <f>IF(A189="","",IF(F189&lt;=VLOOKUP(A189, 'Anagrafica Prodotti'!A:C, 3), "⚠️ RIORDINARE", "OK"))</f>
        <v/>
      </c>
      <c r="H189" t="str">
        <f>IF(A189="","",VLOOKUP(A189, 'Anagrafica Prodotti'!A:G, 7))</f>
        <v/>
      </c>
      <c r="I189" s="3" t="str">
        <f>IFERROR(SUMIFS(Movimenti!H:H, Movimenti!F:F, A189, Movimenti!C:C, "Carico") / C189,"")</f>
        <v/>
      </c>
      <c r="J189" s="3" t="str">
        <f t="shared" si="5"/>
        <v/>
      </c>
      <c r="K189" s="3" t="str">
        <f>IF(A189="","",VLOOKUP(A189, 'Anagrafica Prodotti'!A:E, 5)*F189)</f>
        <v/>
      </c>
    </row>
    <row r="190" spans="1:11" x14ac:dyDescent="0.3">
      <c r="A190" t="str">
        <f>IF('Anagrafica Prodotti'!A191="","",'Anagrafica Prodotti'!A191)</f>
        <v/>
      </c>
      <c r="B190" t="str">
        <f>IF(A190="","",VLOOKUP(A190, 'Anagrafica Prodotti'!A:B, 2))</f>
        <v/>
      </c>
      <c r="C190" t="str">
        <f>IF(A190="","",SUMIFS(Movimenti!D:D, Movimenti!F:F, A190, Movimenti!C:C, "Carico"))</f>
        <v/>
      </c>
      <c r="D190" t="str">
        <f>IF(A190="","",SUMIFS(Movimenti!D:D, Movimenti!F:F, A190, Movimenti!C:C, "Scarico"))</f>
        <v/>
      </c>
      <c r="E190" t="str">
        <f>IF(A190="","",SUMIFS(Movimenti!D:D, Movimenti!F:F, A190, Movimenti!C:C, "Rettifica"))</f>
        <v/>
      </c>
      <c r="F190" t="str">
        <f t="shared" si="4"/>
        <v/>
      </c>
      <c r="G190" t="str">
        <f>IF(A190="","",IF(F190&lt;=VLOOKUP(A190, 'Anagrafica Prodotti'!A:C, 3), "⚠️ RIORDINARE", "OK"))</f>
        <v/>
      </c>
      <c r="H190" t="str">
        <f>IF(A190="","",VLOOKUP(A190, 'Anagrafica Prodotti'!A:G, 7))</f>
        <v/>
      </c>
      <c r="I190" s="3" t="str">
        <f>IFERROR(SUMIFS(Movimenti!H:H, Movimenti!F:F, A190, Movimenti!C:C, "Carico") / C190,"")</f>
        <v/>
      </c>
      <c r="J190" s="3" t="str">
        <f t="shared" si="5"/>
        <v/>
      </c>
      <c r="K190" s="3" t="str">
        <f>IF(A190="","",VLOOKUP(A190, 'Anagrafica Prodotti'!A:E, 5)*F190)</f>
        <v/>
      </c>
    </row>
    <row r="191" spans="1:11" x14ac:dyDescent="0.3">
      <c r="A191" t="str">
        <f>IF('Anagrafica Prodotti'!A192="","",'Anagrafica Prodotti'!A192)</f>
        <v/>
      </c>
      <c r="B191" t="str">
        <f>IF(A191="","",VLOOKUP(A191, 'Anagrafica Prodotti'!A:B, 2))</f>
        <v/>
      </c>
      <c r="C191" t="str">
        <f>IF(A191="","",SUMIFS(Movimenti!D:D, Movimenti!F:F, A191, Movimenti!C:C, "Carico"))</f>
        <v/>
      </c>
      <c r="D191" t="str">
        <f>IF(A191="","",SUMIFS(Movimenti!D:D, Movimenti!F:F, A191, Movimenti!C:C, "Scarico"))</f>
        <v/>
      </c>
      <c r="E191" t="str">
        <f>IF(A191="","",SUMIFS(Movimenti!D:D, Movimenti!F:F, A191, Movimenti!C:C, "Rettifica"))</f>
        <v/>
      </c>
      <c r="F191" t="str">
        <f t="shared" si="4"/>
        <v/>
      </c>
      <c r="G191" t="str">
        <f>IF(A191="","",IF(F191&lt;=VLOOKUP(A191, 'Anagrafica Prodotti'!A:C, 3), "⚠️ RIORDINARE", "OK"))</f>
        <v/>
      </c>
      <c r="H191" t="str">
        <f>IF(A191="","",VLOOKUP(A191, 'Anagrafica Prodotti'!A:G, 7))</f>
        <v/>
      </c>
      <c r="I191" s="3" t="str">
        <f>IFERROR(SUMIFS(Movimenti!H:H, Movimenti!F:F, A191, Movimenti!C:C, "Carico") / C191,"")</f>
        <v/>
      </c>
      <c r="J191" s="3" t="str">
        <f t="shared" si="5"/>
        <v/>
      </c>
      <c r="K191" s="3" t="str">
        <f>IF(A191="","",VLOOKUP(A191, 'Anagrafica Prodotti'!A:E, 5)*F191)</f>
        <v/>
      </c>
    </row>
    <row r="192" spans="1:11" x14ac:dyDescent="0.3">
      <c r="A192" t="str">
        <f>IF('Anagrafica Prodotti'!A193="","",'Anagrafica Prodotti'!A193)</f>
        <v/>
      </c>
      <c r="B192" t="str">
        <f>IF(A192="","",VLOOKUP(A192, 'Anagrafica Prodotti'!A:B, 2))</f>
        <v/>
      </c>
      <c r="C192" t="str">
        <f>IF(A192="","",SUMIFS(Movimenti!D:D, Movimenti!F:F, A192, Movimenti!C:C, "Carico"))</f>
        <v/>
      </c>
      <c r="D192" t="str">
        <f>IF(A192="","",SUMIFS(Movimenti!D:D, Movimenti!F:F, A192, Movimenti!C:C, "Scarico"))</f>
        <v/>
      </c>
      <c r="E192" t="str">
        <f>IF(A192="","",SUMIFS(Movimenti!D:D, Movimenti!F:F, A192, Movimenti!C:C, "Rettifica"))</f>
        <v/>
      </c>
      <c r="F192" t="str">
        <f t="shared" si="4"/>
        <v/>
      </c>
      <c r="G192" t="str">
        <f>IF(A192="","",IF(F192&lt;=VLOOKUP(A192, 'Anagrafica Prodotti'!A:C, 3), "⚠️ RIORDINARE", "OK"))</f>
        <v/>
      </c>
      <c r="H192" t="str">
        <f>IF(A192="","",VLOOKUP(A192, 'Anagrafica Prodotti'!A:G, 7))</f>
        <v/>
      </c>
      <c r="I192" s="3" t="str">
        <f>IFERROR(SUMIFS(Movimenti!H:H, Movimenti!F:F, A192, Movimenti!C:C, "Carico") / C192,"")</f>
        <v/>
      </c>
      <c r="J192" s="3" t="str">
        <f t="shared" si="5"/>
        <v/>
      </c>
      <c r="K192" s="3" t="str">
        <f>IF(A192="","",VLOOKUP(A192, 'Anagrafica Prodotti'!A:E, 5)*F192)</f>
        <v/>
      </c>
    </row>
    <row r="193" spans="1:11" x14ac:dyDescent="0.3">
      <c r="A193" t="str">
        <f>IF('Anagrafica Prodotti'!A194="","",'Anagrafica Prodotti'!A194)</f>
        <v/>
      </c>
      <c r="B193" t="str">
        <f>IF(A193="","",VLOOKUP(A193, 'Anagrafica Prodotti'!A:B, 2))</f>
        <v/>
      </c>
      <c r="C193" t="str">
        <f>IF(A193="","",SUMIFS(Movimenti!D:D, Movimenti!F:F, A193, Movimenti!C:C, "Carico"))</f>
        <v/>
      </c>
      <c r="D193" t="str">
        <f>IF(A193="","",SUMIFS(Movimenti!D:D, Movimenti!F:F, A193, Movimenti!C:C, "Scarico"))</f>
        <v/>
      </c>
      <c r="E193" t="str">
        <f>IF(A193="","",SUMIFS(Movimenti!D:D, Movimenti!F:F, A193, Movimenti!C:C, "Rettifica"))</f>
        <v/>
      </c>
      <c r="F193" t="str">
        <f t="shared" ref="F193:F256" si="6">IF(A193="","",C193-D193+E193)</f>
        <v/>
      </c>
      <c r="G193" t="str">
        <f>IF(A193="","",IF(F193&lt;=VLOOKUP(A193, 'Anagrafica Prodotti'!A:C, 3), "⚠️ RIORDINARE", "OK"))</f>
        <v/>
      </c>
      <c r="H193" t="str">
        <f>IF(A193="","",VLOOKUP(A193, 'Anagrafica Prodotti'!A:G, 7))</f>
        <v/>
      </c>
      <c r="I193" s="3" t="str">
        <f>IFERROR(SUMIFS(Movimenti!H:H, Movimenti!F:F, A193, Movimenti!C:C, "Carico") / C193,"")</f>
        <v/>
      </c>
      <c r="J193" s="3" t="str">
        <f t="shared" ref="J193:J256" si="7">IF(OR(A193="",I193=""),"",I193*F193)</f>
        <v/>
      </c>
      <c r="K193" s="3" t="str">
        <f>IF(A193="","",VLOOKUP(A193, 'Anagrafica Prodotti'!A:E, 5)*F193)</f>
        <v/>
      </c>
    </row>
    <row r="194" spans="1:11" x14ac:dyDescent="0.3">
      <c r="A194" t="str">
        <f>IF('Anagrafica Prodotti'!A195="","",'Anagrafica Prodotti'!A195)</f>
        <v/>
      </c>
      <c r="B194" t="str">
        <f>IF(A194="","",VLOOKUP(A194, 'Anagrafica Prodotti'!A:B, 2))</f>
        <v/>
      </c>
      <c r="C194" t="str">
        <f>IF(A194="","",SUMIFS(Movimenti!D:D, Movimenti!F:F, A194, Movimenti!C:C, "Carico"))</f>
        <v/>
      </c>
      <c r="D194" t="str">
        <f>IF(A194="","",SUMIFS(Movimenti!D:D, Movimenti!F:F, A194, Movimenti!C:C, "Scarico"))</f>
        <v/>
      </c>
      <c r="E194" t="str">
        <f>IF(A194="","",SUMIFS(Movimenti!D:D, Movimenti!F:F, A194, Movimenti!C:C, "Rettifica"))</f>
        <v/>
      </c>
      <c r="F194" t="str">
        <f t="shared" si="6"/>
        <v/>
      </c>
      <c r="G194" t="str">
        <f>IF(A194="","",IF(F194&lt;=VLOOKUP(A194, 'Anagrafica Prodotti'!A:C, 3), "⚠️ RIORDINARE", "OK"))</f>
        <v/>
      </c>
      <c r="H194" t="str">
        <f>IF(A194="","",VLOOKUP(A194, 'Anagrafica Prodotti'!A:G, 7))</f>
        <v/>
      </c>
      <c r="I194" s="3" t="str">
        <f>IFERROR(SUMIFS(Movimenti!H:H, Movimenti!F:F, A194, Movimenti!C:C, "Carico") / C194,"")</f>
        <v/>
      </c>
      <c r="J194" s="3" t="str">
        <f t="shared" si="7"/>
        <v/>
      </c>
      <c r="K194" s="3" t="str">
        <f>IF(A194="","",VLOOKUP(A194, 'Anagrafica Prodotti'!A:E, 5)*F194)</f>
        <v/>
      </c>
    </row>
    <row r="195" spans="1:11" x14ac:dyDescent="0.3">
      <c r="A195" t="str">
        <f>IF('Anagrafica Prodotti'!A196="","",'Anagrafica Prodotti'!A196)</f>
        <v/>
      </c>
      <c r="B195" t="str">
        <f>IF(A195="","",VLOOKUP(A195, 'Anagrafica Prodotti'!A:B, 2))</f>
        <v/>
      </c>
      <c r="C195" t="str">
        <f>IF(A195="","",SUMIFS(Movimenti!D:D, Movimenti!F:F, A195, Movimenti!C:C, "Carico"))</f>
        <v/>
      </c>
      <c r="D195" t="str">
        <f>IF(A195="","",SUMIFS(Movimenti!D:D, Movimenti!F:F, A195, Movimenti!C:C, "Scarico"))</f>
        <v/>
      </c>
      <c r="E195" t="str">
        <f>IF(A195="","",SUMIFS(Movimenti!D:D, Movimenti!F:F, A195, Movimenti!C:C, "Rettifica"))</f>
        <v/>
      </c>
      <c r="F195" t="str">
        <f t="shared" si="6"/>
        <v/>
      </c>
      <c r="G195" t="str">
        <f>IF(A195="","",IF(F195&lt;=VLOOKUP(A195, 'Anagrafica Prodotti'!A:C, 3), "⚠️ RIORDINARE", "OK"))</f>
        <v/>
      </c>
      <c r="H195" t="str">
        <f>IF(A195="","",VLOOKUP(A195, 'Anagrafica Prodotti'!A:G, 7))</f>
        <v/>
      </c>
      <c r="I195" s="3" t="str">
        <f>IFERROR(SUMIFS(Movimenti!H:H, Movimenti!F:F, A195, Movimenti!C:C, "Carico") / C195,"")</f>
        <v/>
      </c>
      <c r="J195" s="3" t="str">
        <f t="shared" si="7"/>
        <v/>
      </c>
      <c r="K195" s="3" t="str">
        <f>IF(A195="","",VLOOKUP(A195, 'Anagrafica Prodotti'!A:E, 5)*F195)</f>
        <v/>
      </c>
    </row>
    <row r="196" spans="1:11" x14ac:dyDescent="0.3">
      <c r="A196" t="str">
        <f>IF('Anagrafica Prodotti'!A197="","",'Anagrafica Prodotti'!A197)</f>
        <v/>
      </c>
      <c r="B196" t="str">
        <f>IF(A196="","",VLOOKUP(A196, 'Anagrafica Prodotti'!A:B, 2))</f>
        <v/>
      </c>
      <c r="C196" t="str">
        <f>IF(A196="","",SUMIFS(Movimenti!D:D, Movimenti!F:F, A196, Movimenti!C:C, "Carico"))</f>
        <v/>
      </c>
      <c r="D196" t="str">
        <f>IF(A196="","",SUMIFS(Movimenti!D:D, Movimenti!F:F, A196, Movimenti!C:C, "Scarico"))</f>
        <v/>
      </c>
      <c r="E196" t="str">
        <f>IF(A196="","",SUMIFS(Movimenti!D:D, Movimenti!F:F, A196, Movimenti!C:C, "Rettifica"))</f>
        <v/>
      </c>
      <c r="F196" t="str">
        <f t="shared" si="6"/>
        <v/>
      </c>
      <c r="G196" t="str">
        <f>IF(A196="","",IF(F196&lt;=VLOOKUP(A196, 'Anagrafica Prodotti'!A:C, 3), "⚠️ RIORDINARE", "OK"))</f>
        <v/>
      </c>
      <c r="H196" t="str">
        <f>IF(A196="","",VLOOKUP(A196, 'Anagrafica Prodotti'!A:G, 7))</f>
        <v/>
      </c>
      <c r="I196" s="3" t="str">
        <f>IFERROR(SUMIFS(Movimenti!H:H, Movimenti!F:F, A196, Movimenti!C:C, "Carico") / C196,"")</f>
        <v/>
      </c>
      <c r="J196" s="3" t="str">
        <f t="shared" si="7"/>
        <v/>
      </c>
      <c r="K196" s="3" t="str">
        <f>IF(A196="","",VLOOKUP(A196, 'Anagrafica Prodotti'!A:E, 5)*F196)</f>
        <v/>
      </c>
    </row>
    <row r="197" spans="1:11" x14ac:dyDescent="0.3">
      <c r="A197" t="str">
        <f>IF('Anagrafica Prodotti'!A198="","",'Anagrafica Prodotti'!A198)</f>
        <v/>
      </c>
      <c r="B197" t="str">
        <f>IF(A197="","",VLOOKUP(A197, 'Anagrafica Prodotti'!A:B, 2))</f>
        <v/>
      </c>
      <c r="C197" t="str">
        <f>IF(A197="","",SUMIFS(Movimenti!D:D, Movimenti!F:F, A197, Movimenti!C:C, "Carico"))</f>
        <v/>
      </c>
      <c r="D197" t="str">
        <f>IF(A197="","",SUMIFS(Movimenti!D:D, Movimenti!F:F, A197, Movimenti!C:C, "Scarico"))</f>
        <v/>
      </c>
      <c r="E197" t="str">
        <f>IF(A197="","",SUMIFS(Movimenti!D:D, Movimenti!F:F, A197, Movimenti!C:C, "Rettifica"))</f>
        <v/>
      </c>
      <c r="F197" t="str">
        <f t="shared" si="6"/>
        <v/>
      </c>
      <c r="G197" t="str">
        <f>IF(A197="","",IF(F197&lt;=VLOOKUP(A197, 'Anagrafica Prodotti'!A:C, 3), "⚠️ RIORDINARE", "OK"))</f>
        <v/>
      </c>
      <c r="H197" t="str">
        <f>IF(A197="","",VLOOKUP(A197, 'Anagrafica Prodotti'!A:G, 7))</f>
        <v/>
      </c>
      <c r="I197" s="3" t="str">
        <f>IFERROR(SUMIFS(Movimenti!H:H, Movimenti!F:F, A197, Movimenti!C:C, "Carico") / C197,"")</f>
        <v/>
      </c>
      <c r="J197" s="3" t="str">
        <f t="shared" si="7"/>
        <v/>
      </c>
      <c r="K197" s="3" t="str">
        <f>IF(A197="","",VLOOKUP(A197, 'Anagrafica Prodotti'!A:E, 5)*F197)</f>
        <v/>
      </c>
    </row>
    <row r="198" spans="1:11" x14ac:dyDescent="0.3">
      <c r="A198" t="str">
        <f>IF('Anagrafica Prodotti'!A199="","",'Anagrafica Prodotti'!A199)</f>
        <v/>
      </c>
      <c r="B198" t="str">
        <f>IF(A198="","",VLOOKUP(A198, 'Anagrafica Prodotti'!A:B, 2))</f>
        <v/>
      </c>
      <c r="C198" t="str">
        <f>IF(A198="","",SUMIFS(Movimenti!D:D, Movimenti!F:F, A198, Movimenti!C:C, "Carico"))</f>
        <v/>
      </c>
      <c r="D198" t="str">
        <f>IF(A198="","",SUMIFS(Movimenti!D:D, Movimenti!F:F, A198, Movimenti!C:C, "Scarico"))</f>
        <v/>
      </c>
      <c r="E198" t="str">
        <f>IF(A198="","",SUMIFS(Movimenti!D:D, Movimenti!F:F, A198, Movimenti!C:C, "Rettifica"))</f>
        <v/>
      </c>
      <c r="F198" t="str">
        <f t="shared" si="6"/>
        <v/>
      </c>
      <c r="G198" t="str">
        <f>IF(A198="","",IF(F198&lt;=VLOOKUP(A198, 'Anagrafica Prodotti'!A:C, 3), "⚠️ RIORDINARE", "OK"))</f>
        <v/>
      </c>
      <c r="H198" t="str">
        <f>IF(A198="","",VLOOKUP(A198, 'Anagrafica Prodotti'!A:G, 7))</f>
        <v/>
      </c>
      <c r="I198" s="3" t="str">
        <f>IFERROR(SUMIFS(Movimenti!H:H, Movimenti!F:F, A198, Movimenti!C:C, "Carico") / C198,"")</f>
        <v/>
      </c>
      <c r="J198" s="3" t="str">
        <f t="shared" si="7"/>
        <v/>
      </c>
      <c r="K198" s="3" t="str">
        <f>IF(A198="","",VLOOKUP(A198, 'Anagrafica Prodotti'!A:E, 5)*F198)</f>
        <v/>
      </c>
    </row>
    <row r="199" spans="1:11" x14ac:dyDescent="0.3">
      <c r="A199" t="str">
        <f>IF('Anagrafica Prodotti'!A200="","",'Anagrafica Prodotti'!A200)</f>
        <v/>
      </c>
      <c r="B199" t="str">
        <f>IF(A199="","",VLOOKUP(A199, 'Anagrafica Prodotti'!A:B, 2))</f>
        <v/>
      </c>
      <c r="C199" t="str">
        <f>IF(A199="","",SUMIFS(Movimenti!D:D, Movimenti!F:F, A199, Movimenti!C:C, "Carico"))</f>
        <v/>
      </c>
      <c r="D199" t="str">
        <f>IF(A199="","",SUMIFS(Movimenti!D:D, Movimenti!F:F, A199, Movimenti!C:C, "Scarico"))</f>
        <v/>
      </c>
      <c r="E199" t="str">
        <f>IF(A199="","",SUMIFS(Movimenti!D:D, Movimenti!F:F, A199, Movimenti!C:C, "Rettifica"))</f>
        <v/>
      </c>
      <c r="F199" t="str">
        <f t="shared" si="6"/>
        <v/>
      </c>
      <c r="G199" t="str">
        <f>IF(A199="","",IF(F199&lt;=VLOOKUP(A199, 'Anagrafica Prodotti'!A:C, 3), "⚠️ RIORDINARE", "OK"))</f>
        <v/>
      </c>
      <c r="H199" t="str">
        <f>IF(A199="","",VLOOKUP(A199, 'Anagrafica Prodotti'!A:G, 7))</f>
        <v/>
      </c>
      <c r="I199" s="3" t="str">
        <f>IFERROR(SUMIFS(Movimenti!H:H, Movimenti!F:F, A199, Movimenti!C:C, "Carico") / C199,"")</f>
        <v/>
      </c>
      <c r="J199" s="3" t="str">
        <f t="shared" si="7"/>
        <v/>
      </c>
      <c r="K199" s="3" t="str">
        <f>IF(A199="","",VLOOKUP(A199, 'Anagrafica Prodotti'!A:E, 5)*F199)</f>
        <v/>
      </c>
    </row>
    <row r="200" spans="1:11" x14ac:dyDescent="0.3">
      <c r="A200" t="str">
        <f>IF('Anagrafica Prodotti'!A201="","",'Anagrafica Prodotti'!A201)</f>
        <v/>
      </c>
      <c r="B200" t="str">
        <f>IF(A200="","",VLOOKUP(A200, 'Anagrafica Prodotti'!A:B, 2))</f>
        <v/>
      </c>
      <c r="C200" t="str">
        <f>IF(A200="","",SUMIFS(Movimenti!D:D, Movimenti!F:F, A200, Movimenti!C:C, "Carico"))</f>
        <v/>
      </c>
      <c r="D200" t="str">
        <f>IF(A200="","",SUMIFS(Movimenti!D:D, Movimenti!F:F, A200, Movimenti!C:C, "Scarico"))</f>
        <v/>
      </c>
      <c r="E200" t="str">
        <f>IF(A200="","",SUMIFS(Movimenti!D:D, Movimenti!F:F, A200, Movimenti!C:C, "Rettifica"))</f>
        <v/>
      </c>
      <c r="F200" t="str">
        <f t="shared" si="6"/>
        <v/>
      </c>
      <c r="G200" t="str">
        <f>IF(A200="","",IF(F200&lt;=VLOOKUP(A200, 'Anagrafica Prodotti'!A:C, 3), "⚠️ RIORDINARE", "OK"))</f>
        <v/>
      </c>
      <c r="H200" t="str">
        <f>IF(A200="","",VLOOKUP(A200, 'Anagrafica Prodotti'!A:G, 7))</f>
        <v/>
      </c>
      <c r="I200" s="3" t="str">
        <f>IFERROR(SUMIFS(Movimenti!H:H, Movimenti!F:F, A200, Movimenti!C:C, "Carico") / C200,"")</f>
        <v/>
      </c>
      <c r="J200" s="3" t="str">
        <f t="shared" si="7"/>
        <v/>
      </c>
      <c r="K200" s="3" t="str">
        <f>IF(A200="","",VLOOKUP(A200, 'Anagrafica Prodotti'!A:E, 5)*F200)</f>
        <v/>
      </c>
    </row>
    <row r="201" spans="1:11" x14ac:dyDescent="0.3">
      <c r="A201" t="str">
        <f>IF('Anagrafica Prodotti'!A202="","",'Anagrafica Prodotti'!A202)</f>
        <v/>
      </c>
      <c r="B201" t="str">
        <f>IF(A201="","",VLOOKUP(A201, 'Anagrafica Prodotti'!A:B, 2))</f>
        <v/>
      </c>
      <c r="C201" t="str">
        <f>IF(A201="","",SUMIFS(Movimenti!D:D, Movimenti!F:F, A201, Movimenti!C:C, "Carico"))</f>
        <v/>
      </c>
      <c r="D201" t="str">
        <f>IF(A201="","",SUMIFS(Movimenti!D:D, Movimenti!F:F, A201, Movimenti!C:C, "Scarico"))</f>
        <v/>
      </c>
      <c r="E201" t="str">
        <f>IF(A201="","",SUMIFS(Movimenti!D:D, Movimenti!F:F, A201, Movimenti!C:C, "Rettifica"))</f>
        <v/>
      </c>
      <c r="F201" t="str">
        <f t="shared" si="6"/>
        <v/>
      </c>
      <c r="G201" t="str">
        <f>IF(A201="","",IF(F201&lt;=VLOOKUP(A201, 'Anagrafica Prodotti'!A:C, 3), "⚠️ RIORDINARE", "OK"))</f>
        <v/>
      </c>
      <c r="H201" t="str">
        <f>IF(A201="","",VLOOKUP(A201, 'Anagrafica Prodotti'!A:G, 7))</f>
        <v/>
      </c>
      <c r="I201" s="3" t="str">
        <f>IFERROR(SUMIFS(Movimenti!H:H, Movimenti!F:F, A201, Movimenti!C:C, "Carico") / C201,"")</f>
        <v/>
      </c>
      <c r="J201" s="3" t="str">
        <f t="shared" si="7"/>
        <v/>
      </c>
      <c r="K201" s="3" t="str">
        <f>IF(A201="","",VLOOKUP(A201, 'Anagrafica Prodotti'!A:E, 5)*F201)</f>
        <v/>
      </c>
    </row>
    <row r="202" spans="1:11" x14ac:dyDescent="0.3">
      <c r="A202" t="str">
        <f>IF('Anagrafica Prodotti'!A203="","",'Anagrafica Prodotti'!A203)</f>
        <v/>
      </c>
      <c r="B202" t="str">
        <f>IF(A202="","",VLOOKUP(A202, 'Anagrafica Prodotti'!A:B, 2))</f>
        <v/>
      </c>
      <c r="C202" t="str">
        <f>IF(A202="","",SUMIFS(Movimenti!D:D, Movimenti!F:F, A202, Movimenti!C:C, "Carico"))</f>
        <v/>
      </c>
      <c r="D202" t="str">
        <f>IF(A202="","",SUMIFS(Movimenti!D:D, Movimenti!F:F, A202, Movimenti!C:C, "Scarico"))</f>
        <v/>
      </c>
      <c r="E202" t="str">
        <f>IF(A202="","",SUMIFS(Movimenti!D:D, Movimenti!F:F, A202, Movimenti!C:C, "Rettifica"))</f>
        <v/>
      </c>
      <c r="F202" t="str">
        <f t="shared" si="6"/>
        <v/>
      </c>
      <c r="G202" t="str">
        <f>IF(A202="","",IF(F202&lt;=VLOOKUP(A202, 'Anagrafica Prodotti'!A:C, 3), "⚠️ RIORDINARE", "OK"))</f>
        <v/>
      </c>
      <c r="H202" t="str">
        <f>IF(A202="","",VLOOKUP(A202, 'Anagrafica Prodotti'!A:G, 7))</f>
        <v/>
      </c>
      <c r="I202" s="3" t="str">
        <f>IFERROR(SUMIFS(Movimenti!H:H, Movimenti!F:F, A202, Movimenti!C:C, "Carico") / C202,"")</f>
        <v/>
      </c>
      <c r="J202" s="3" t="str">
        <f t="shared" si="7"/>
        <v/>
      </c>
      <c r="K202" s="3" t="str">
        <f>IF(A202="","",VLOOKUP(A202, 'Anagrafica Prodotti'!A:E, 5)*F202)</f>
        <v/>
      </c>
    </row>
    <row r="203" spans="1:11" x14ac:dyDescent="0.3">
      <c r="A203" t="str">
        <f>IF('Anagrafica Prodotti'!A204="","",'Anagrafica Prodotti'!A204)</f>
        <v/>
      </c>
      <c r="B203" t="str">
        <f>IF(A203="","",VLOOKUP(A203, 'Anagrafica Prodotti'!A:B, 2))</f>
        <v/>
      </c>
      <c r="C203" t="str">
        <f>IF(A203="","",SUMIFS(Movimenti!D:D, Movimenti!F:F, A203, Movimenti!C:C, "Carico"))</f>
        <v/>
      </c>
      <c r="D203" t="str">
        <f>IF(A203="","",SUMIFS(Movimenti!D:D, Movimenti!F:F, A203, Movimenti!C:C, "Scarico"))</f>
        <v/>
      </c>
      <c r="E203" t="str">
        <f>IF(A203="","",SUMIFS(Movimenti!D:D, Movimenti!F:F, A203, Movimenti!C:C, "Rettifica"))</f>
        <v/>
      </c>
      <c r="F203" t="str">
        <f t="shared" si="6"/>
        <v/>
      </c>
      <c r="G203" t="str">
        <f>IF(A203="","",IF(F203&lt;=VLOOKUP(A203, 'Anagrafica Prodotti'!A:C, 3), "⚠️ RIORDINARE", "OK"))</f>
        <v/>
      </c>
      <c r="H203" t="str">
        <f>IF(A203="","",VLOOKUP(A203, 'Anagrafica Prodotti'!A:G, 7))</f>
        <v/>
      </c>
      <c r="I203" s="3" t="str">
        <f>IFERROR(SUMIFS(Movimenti!H:H, Movimenti!F:F, A203, Movimenti!C:C, "Carico") / C203,"")</f>
        <v/>
      </c>
      <c r="J203" s="3" t="str">
        <f t="shared" si="7"/>
        <v/>
      </c>
      <c r="K203" s="3" t="str">
        <f>IF(A203="","",VLOOKUP(A203, 'Anagrafica Prodotti'!A:E, 5)*F203)</f>
        <v/>
      </c>
    </row>
    <row r="204" spans="1:11" x14ac:dyDescent="0.3">
      <c r="A204" t="str">
        <f>IF('Anagrafica Prodotti'!A205="","",'Anagrafica Prodotti'!A205)</f>
        <v/>
      </c>
      <c r="B204" t="str">
        <f>IF(A204="","",VLOOKUP(A204, 'Anagrafica Prodotti'!A:B, 2))</f>
        <v/>
      </c>
      <c r="C204" t="str">
        <f>IF(A204="","",SUMIFS(Movimenti!D:D, Movimenti!F:F, A204, Movimenti!C:C, "Carico"))</f>
        <v/>
      </c>
      <c r="D204" t="str">
        <f>IF(A204="","",SUMIFS(Movimenti!D:D, Movimenti!F:F, A204, Movimenti!C:C, "Scarico"))</f>
        <v/>
      </c>
      <c r="E204" t="str">
        <f>IF(A204="","",SUMIFS(Movimenti!D:D, Movimenti!F:F, A204, Movimenti!C:C, "Rettifica"))</f>
        <v/>
      </c>
      <c r="F204" t="str">
        <f t="shared" si="6"/>
        <v/>
      </c>
      <c r="G204" t="str">
        <f>IF(A204="","",IF(F204&lt;=VLOOKUP(A204, 'Anagrafica Prodotti'!A:C, 3), "⚠️ RIORDINARE", "OK"))</f>
        <v/>
      </c>
      <c r="H204" t="str">
        <f>IF(A204="","",VLOOKUP(A204, 'Anagrafica Prodotti'!A:G, 7))</f>
        <v/>
      </c>
      <c r="I204" s="3" t="str">
        <f>IFERROR(SUMIFS(Movimenti!H:H, Movimenti!F:F, A204, Movimenti!C:C, "Carico") / C204,"")</f>
        <v/>
      </c>
      <c r="J204" s="3" t="str">
        <f t="shared" si="7"/>
        <v/>
      </c>
      <c r="K204" s="3" t="str">
        <f>IF(A204="","",VLOOKUP(A204, 'Anagrafica Prodotti'!A:E, 5)*F204)</f>
        <v/>
      </c>
    </row>
    <row r="205" spans="1:11" x14ac:dyDescent="0.3">
      <c r="A205" t="str">
        <f>IF('Anagrafica Prodotti'!A206="","",'Anagrafica Prodotti'!A206)</f>
        <v/>
      </c>
      <c r="B205" t="str">
        <f>IF(A205="","",VLOOKUP(A205, 'Anagrafica Prodotti'!A:B, 2))</f>
        <v/>
      </c>
      <c r="C205" t="str">
        <f>IF(A205="","",SUMIFS(Movimenti!D:D, Movimenti!F:F, A205, Movimenti!C:C, "Carico"))</f>
        <v/>
      </c>
      <c r="D205" t="str">
        <f>IF(A205="","",SUMIFS(Movimenti!D:D, Movimenti!F:F, A205, Movimenti!C:C, "Scarico"))</f>
        <v/>
      </c>
      <c r="E205" t="str">
        <f>IF(A205="","",SUMIFS(Movimenti!D:D, Movimenti!F:F, A205, Movimenti!C:C, "Rettifica"))</f>
        <v/>
      </c>
      <c r="F205" t="str">
        <f t="shared" si="6"/>
        <v/>
      </c>
      <c r="G205" t="str">
        <f>IF(A205="","",IF(F205&lt;=VLOOKUP(A205, 'Anagrafica Prodotti'!A:C, 3), "⚠️ RIORDINARE", "OK"))</f>
        <v/>
      </c>
      <c r="H205" t="str">
        <f>IF(A205="","",VLOOKUP(A205, 'Anagrafica Prodotti'!A:G, 7))</f>
        <v/>
      </c>
      <c r="I205" s="3" t="str">
        <f>IFERROR(SUMIFS(Movimenti!H:H, Movimenti!F:F, A205, Movimenti!C:C, "Carico") / C205,"")</f>
        <v/>
      </c>
      <c r="J205" s="3" t="str">
        <f t="shared" si="7"/>
        <v/>
      </c>
      <c r="K205" s="3" t="str">
        <f>IF(A205="","",VLOOKUP(A205, 'Anagrafica Prodotti'!A:E, 5)*F205)</f>
        <v/>
      </c>
    </row>
    <row r="206" spans="1:11" x14ac:dyDescent="0.3">
      <c r="A206" t="str">
        <f>IF('Anagrafica Prodotti'!A207="","",'Anagrafica Prodotti'!A207)</f>
        <v/>
      </c>
      <c r="B206" t="str">
        <f>IF(A206="","",VLOOKUP(A206, 'Anagrafica Prodotti'!A:B, 2))</f>
        <v/>
      </c>
      <c r="C206" t="str">
        <f>IF(A206="","",SUMIFS(Movimenti!D:D, Movimenti!F:F, A206, Movimenti!C:C, "Carico"))</f>
        <v/>
      </c>
      <c r="D206" t="str">
        <f>IF(A206="","",SUMIFS(Movimenti!D:D, Movimenti!F:F, A206, Movimenti!C:C, "Scarico"))</f>
        <v/>
      </c>
      <c r="E206" t="str">
        <f>IF(A206="","",SUMIFS(Movimenti!D:D, Movimenti!F:F, A206, Movimenti!C:C, "Rettifica"))</f>
        <v/>
      </c>
      <c r="F206" t="str">
        <f t="shared" si="6"/>
        <v/>
      </c>
      <c r="G206" t="str">
        <f>IF(A206="","",IF(F206&lt;=VLOOKUP(A206, 'Anagrafica Prodotti'!A:C, 3), "⚠️ RIORDINARE", "OK"))</f>
        <v/>
      </c>
      <c r="H206" t="str">
        <f>IF(A206="","",VLOOKUP(A206, 'Anagrafica Prodotti'!A:G, 7))</f>
        <v/>
      </c>
      <c r="I206" s="3" t="str">
        <f>IFERROR(SUMIFS(Movimenti!H:H, Movimenti!F:F, A206, Movimenti!C:C, "Carico") / C206,"")</f>
        <v/>
      </c>
      <c r="J206" s="3" t="str">
        <f t="shared" si="7"/>
        <v/>
      </c>
      <c r="K206" s="3" t="str">
        <f>IF(A206="","",VLOOKUP(A206, 'Anagrafica Prodotti'!A:E, 5)*F206)</f>
        <v/>
      </c>
    </row>
    <row r="207" spans="1:11" x14ac:dyDescent="0.3">
      <c r="A207" t="str">
        <f>IF('Anagrafica Prodotti'!A208="","",'Anagrafica Prodotti'!A208)</f>
        <v/>
      </c>
      <c r="B207" t="str">
        <f>IF(A207="","",VLOOKUP(A207, 'Anagrafica Prodotti'!A:B, 2))</f>
        <v/>
      </c>
      <c r="C207" t="str">
        <f>IF(A207="","",SUMIFS(Movimenti!D:D, Movimenti!F:F, A207, Movimenti!C:C, "Carico"))</f>
        <v/>
      </c>
      <c r="D207" t="str">
        <f>IF(A207="","",SUMIFS(Movimenti!D:D, Movimenti!F:F, A207, Movimenti!C:C, "Scarico"))</f>
        <v/>
      </c>
      <c r="E207" t="str">
        <f>IF(A207="","",SUMIFS(Movimenti!D:D, Movimenti!F:F, A207, Movimenti!C:C, "Rettifica"))</f>
        <v/>
      </c>
      <c r="F207" t="str">
        <f t="shared" si="6"/>
        <v/>
      </c>
      <c r="G207" t="str">
        <f>IF(A207="","",IF(F207&lt;=VLOOKUP(A207, 'Anagrafica Prodotti'!A:C, 3), "⚠️ RIORDINARE", "OK"))</f>
        <v/>
      </c>
      <c r="H207" t="str">
        <f>IF(A207="","",VLOOKUP(A207, 'Anagrafica Prodotti'!A:G, 7))</f>
        <v/>
      </c>
      <c r="I207" s="3" t="str">
        <f>IFERROR(SUMIFS(Movimenti!H:H, Movimenti!F:F, A207, Movimenti!C:C, "Carico") / C207,"")</f>
        <v/>
      </c>
      <c r="J207" s="3" t="str">
        <f t="shared" si="7"/>
        <v/>
      </c>
      <c r="K207" s="3" t="str">
        <f>IF(A207="","",VLOOKUP(A207, 'Anagrafica Prodotti'!A:E, 5)*F207)</f>
        <v/>
      </c>
    </row>
    <row r="208" spans="1:11" x14ac:dyDescent="0.3">
      <c r="A208" t="str">
        <f>IF('Anagrafica Prodotti'!A209="","",'Anagrafica Prodotti'!A209)</f>
        <v/>
      </c>
      <c r="B208" t="str">
        <f>IF(A208="","",VLOOKUP(A208, 'Anagrafica Prodotti'!A:B, 2))</f>
        <v/>
      </c>
      <c r="C208" t="str">
        <f>IF(A208="","",SUMIFS(Movimenti!D:D, Movimenti!F:F, A208, Movimenti!C:C, "Carico"))</f>
        <v/>
      </c>
      <c r="D208" t="str">
        <f>IF(A208="","",SUMIFS(Movimenti!D:D, Movimenti!F:F, A208, Movimenti!C:C, "Scarico"))</f>
        <v/>
      </c>
      <c r="E208" t="str">
        <f>IF(A208="","",SUMIFS(Movimenti!D:D, Movimenti!F:F, A208, Movimenti!C:C, "Rettifica"))</f>
        <v/>
      </c>
      <c r="F208" t="str">
        <f t="shared" si="6"/>
        <v/>
      </c>
      <c r="G208" t="str">
        <f>IF(A208="","",IF(F208&lt;=VLOOKUP(A208, 'Anagrafica Prodotti'!A:C, 3), "⚠️ RIORDINARE", "OK"))</f>
        <v/>
      </c>
      <c r="H208" t="str">
        <f>IF(A208="","",VLOOKUP(A208, 'Anagrafica Prodotti'!A:G, 7))</f>
        <v/>
      </c>
      <c r="I208" s="3" t="str">
        <f>IFERROR(SUMIFS(Movimenti!H:H, Movimenti!F:F, A208, Movimenti!C:C, "Carico") / C208,"")</f>
        <v/>
      </c>
      <c r="J208" s="3" t="str">
        <f t="shared" si="7"/>
        <v/>
      </c>
      <c r="K208" s="3" t="str">
        <f>IF(A208="","",VLOOKUP(A208, 'Anagrafica Prodotti'!A:E, 5)*F208)</f>
        <v/>
      </c>
    </row>
    <row r="209" spans="1:11" x14ac:dyDescent="0.3">
      <c r="A209" t="str">
        <f>IF('Anagrafica Prodotti'!A210="","",'Anagrafica Prodotti'!A210)</f>
        <v/>
      </c>
      <c r="B209" t="str">
        <f>IF(A209="","",VLOOKUP(A209, 'Anagrafica Prodotti'!A:B, 2))</f>
        <v/>
      </c>
      <c r="C209" t="str">
        <f>IF(A209="","",SUMIFS(Movimenti!D:D, Movimenti!F:F, A209, Movimenti!C:C, "Carico"))</f>
        <v/>
      </c>
      <c r="D209" t="str">
        <f>IF(A209="","",SUMIFS(Movimenti!D:D, Movimenti!F:F, A209, Movimenti!C:C, "Scarico"))</f>
        <v/>
      </c>
      <c r="E209" t="str">
        <f>IF(A209="","",SUMIFS(Movimenti!D:D, Movimenti!F:F, A209, Movimenti!C:C, "Rettifica"))</f>
        <v/>
      </c>
      <c r="F209" t="str">
        <f t="shared" si="6"/>
        <v/>
      </c>
      <c r="G209" t="str">
        <f>IF(A209="","",IF(F209&lt;=VLOOKUP(A209, 'Anagrafica Prodotti'!A:C, 3), "⚠️ RIORDINARE", "OK"))</f>
        <v/>
      </c>
      <c r="H209" t="str">
        <f>IF(A209="","",VLOOKUP(A209, 'Anagrafica Prodotti'!A:G, 7))</f>
        <v/>
      </c>
      <c r="I209" s="3" t="str">
        <f>IFERROR(SUMIFS(Movimenti!H:H, Movimenti!F:F, A209, Movimenti!C:C, "Carico") / C209,"")</f>
        <v/>
      </c>
      <c r="J209" s="3" t="str">
        <f t="shared" si="7"/>
        <v/>
      </c>
      <c r="K209" s="3" t="str">
        <f>IF(A209="","",VLOOKUP(A209, 'Anagrafica Prodotti'!A:E, 5)*F209)</f>
        <v/>
      </c>
    </row>
    <row r="210" spans="1:11" x14ac:dyDescent="0.3">
      <c r="A210" t="str">
        <f>IF('Anagrafica Prodotti'!A211="","",'Anagrafica Prodotti'!A211)</f>
        <v/>
      </c>
      <c r="B210" t="str">
        <f>IF(A210="","",VLOOKUP(A210, 'Anagrafica Prodotti'!A:B, 2))</f>
        <v/>
      </c>
      <c r="C210" t="str">
        <f>IF(A210="","",SUMIFS(Movimenti!D:D, Movimenti!F:F, A210, Movimenti!C:C, "Carico"))</f>
        <v/>
      </c>
      <c r="D210" t="str">
        <f>IF(A210="","",SUMIFS(Movimenti!D:D, Movimenti!F:F, A210, Movimenti!C:C, "Scarico"))</f>
        <v/>
      </c>
      <c r="E210" t="str">
        <f>IF(A210="","",SUMIFS(Movimenti!D:D, Movimenti!F:F, A210, Movimenti!C:C, "Rettifica"))</f>
        <v/>
      </c>
      <c r="F210" t="str">
        <f t="shared" si="6"/>
        <v/>
      </c>
      <c r="G210" t="str">
        <f>IF(A210="","",IF(F210&lt;=VLOOKUP(A210, 'Anagrafica Prodotti'!A:C, 3), "⚠️ RIORDINARE", "OK"))</f>
        <v/>
      </c>
      <c r="H210" t="str">
        <f>IF(A210="","",VLOOKUP(A210, 'Anagrafica Prodotti'!A:G, 7))</f>
        <v/>
      </c>
      <c r="I210" s="3" t="str">
        <f>IFERROR(SUMIFS(Movimenti!H:H, Movimenti!F:F, A210, Movimenti!C:C, "Carico") / C210,"")</f>
        <v/>
      </c>
      <c r="J210" s="3" t="str">
        <f t="shared" si="7"/>
        <v/>
      </c>
      <c r="K210" s="3" t="str">
        <f>IF(A210="","",VLOOKUP(A210, 'Anagrafica Prodotti'!A:E, 5)*F210)</f>
        <v/>
      </c>
    </row>
    <row r="211" spans="1:11" x14ac:dyDescent="0.3">
      <c r="A211" t="str">
        <f>IF('Anagrafica Prodotti'!A212="","",'Anagrafica Prodotti'!A212)</f>
        <v/>
      </c>
      <c r="B211" t="str">
        <f>IF(A211="","",VLOOKUP(A211, 'Anagrafica Prodotti'!A:B, 2))</f>
        <v/>
      </c>
      <c r="C211" t="str">
        <f>IF(A211="","",SUMIFS(Movimenti!D:D, Movimenti!F:F, A211, Movimenti!C:C, "Carico"))</f>
        <v/>
      </c>
      <c r="D211" t="str">
        <f>IF(A211="","",SUMIFS(Movimenti!D:D, Movimenti!F:F, A211, Movimenti!C:C, "Scarico"))</f>
        <v/>
      </c>
      <c r="E211" t="str">
        <f>IF(A211="","",SUMIFS(Movimenti!D:D, Movimenti!F:F, A211, Movimenti!C:C, "Rettifica"))</f>
        <v/>
      </c>
      <c r="F211" t="str">
        <f t="shared" si="6"/>
        <v/>
      </c>
      <c r="G211" t="str">
        <f>IF(A211="","",IF(F211&lt;=VLOOKUP(A211, 'Anagrafica Prodotti'!A:C, 3), "⚠️ RIORDINARE", "OK"))</f>
        <v/>
      </c>
      <c r="H211" t="str">
        <f>IF(A211="","",VLOOKUP(A211, 'Anagrafica Prodotti'!A:G, 7))</f>
        <v/>
      </c>
      <c r="I211" s="3" t="str">
        <f>IFERROR(SUMIFS(Movimenti!H:H, Movimenti!F:F, A211, Movimenti!C:C, "Carico") / C211,"")</f>
        <v/>
      </c>
      <c r="J211" s="3" t="str">
        <f t="shared" si="7"/>
        <v/>
      </c>
      <c r="K211" s="3" t="str">
        <f>IF(A211="","",VLOOKUP(A211, 'Anagrafica Prodotti'!A:E, 5)*F211)</f>
        <v/>
      </c>
    </row>
    <row r="212" spans="1:11" x14ac:dyDescent="0.3">
      <c r="A212" t="str">
        <f>IF('Anagrafica Prodotti'!A213="","",'Anagrafica Prodotti'!A213)</f>
        <v/>
      </c>
      <c r="B212" t="str">
        <f>IF(A212="","",VLOOKUP(A212, 'Anagrafica Prodotti'!A:B, 2))</f>
        <v/>
      </c>
      <c r="C212" t="str">
        <f>IF(A212="","",SUMIFS(Movimenti!D:D, Movimenti!F:F, A212, Movimenti!C:C, "Carico"))</f>
        <v/>
      </c>
      <c r="D212" t="str">
        <f>IF(A212="","",SUMIFS(Movimenti!D:D, Movimenti!F:F, A212, Movimenti!C:C, "Scarico"))</f>
        <v/>
      </c>
      <c r="E212" t="str">
        <f>IF(A212="","",SUMIFS(Movimenti!D:D, Movimenti!F:F, A212, Movimenti!C:C, "Rettifica"))</f>
        <v/>
      </c>
      <c r="F212" t="str">
        <f t="shared" si="6"/>
        <v/>
      </c>
      <c r="G212" t="str">
        <f>IF(A212="","",IF(F212&lt;=VLOOKUP(A212, 'Anagrafica Prodotti'!A:C, 3), "⚠️ RIORDINARE", "OK"))</f>
        <v/>
      </c>
      <c r="H212" t="str">
        <f>IF(A212="","",VLOOKUP(A212, 'Anagrafica Prodotti'!A:G, 7))</f>
        <v/>
      </c>
      <c r="I212" s="3" t="str">
        <f>IFERROR(SUMIFS(Movimenti!H:H, Movimenti!F:F, A212, Movimenti!C:C, "Carico") / C212,"")</f>
        <v/>
      </c>
      <c r="J212" s="3" t="str">
        <f t="shared" si="7"/>
        <v/>
      </c>
      <c r="K212" s="3" t="str">
        <f>IF(A212="","",VLOOKUP(A212, 'Anagrafica Prodotti'!A:E, 5)*F212)</f>
        <v/>
      </c>
    </row>
    <row r="213" spans="1:11" x14ac:dyDescent="0.3">
      <c r="A213" t="str">
        <f>IF('Anagrafica Prodotti'!A214="","",'Anagrafica Prodotti'!A214)</f>
        <v/>
      </c>
      <c r="B213" t="str">
        <f>IF(A213="","",VLOOKUP(A213, 'Anagrafica Prodotti'!A:B, 2))</f>
        <v/>
      </c>
      <c r="C213" t="str">
        <f>IF(A213="","",SUMIFS(Movimenti!D:D, Movimenti!F:F, A213, Movimenti!C:C, "Carico"))</f>
        <v/>
      </c>
      <c r="D213" t="str">
        <f>IF(A213="","",SUMIFS(Movimenti!D:D, Movimenti!F:F, A213, Movimenti!C:C, "Scarico"))</f>
        <v/>
      </c>
      <c r="E213" t="str">
        <f>IF(A213="","",SUMIFS(Movimenti!D:D, Movimenti!F:F, A213, Movimenti!C:C, "Rettifica"))</f>
        <v/>
      </c>
      <c r="F213" t="str">
        <f t="shared" si="6"/>
        <v/>
      </c>
      <c r="G213" t="str">
        <f>IF(A213="","",IF(F213&lt;=VLOOKUP(A213, 'Anagrafica Prodotti'!A:C, 3), "⚠️ RIORDINARE", "OK"))</f>
        <v/>
      </c>
      <c r="H213" t="str">
        <f>IF(A213="","",VLOOKUP(A213, 'Anagrafica Prodotti'!A:G, 7))</f>
        <v/>
      </c>
      <c r="I213" s="3" t="str">
        <f>IFERROR(SUMIFS(Movimenti!H:H, Movimenti!F:F, A213, Movimenti!C:C, "Carico") / C213,"")</f>
        <v/>
      </c>
      <c r="J213" s="3" t="str">
        <f t="shared" si="7"/>
        <v/>
      </c>
      <c r="K213" s="3" t="str">
        <f>IF(A213="","",VLOOKUP(A213, 'Anagrafica Prodotti'!A:E, 5)*F213)</f>
        <v/>
      </c>
    </row>
    <row r="214" spans="1:11" x14ac:dyDescent="0.3">
      <c r="A214" t="str">
        <f>IF('Anagrafica Prodotti'!A215="","",'Anagrafica Prodotti'!A215)</f>
        <v/>
      </c>
      <c r="B214" t="str">
        <f>IF(A214="","",VLOOKUP(A214, 'Anagrafica Prodotti'!A:B, 2))</f>
        <v/>
      </c>
      <c r="C214" t="str">
        <f>IF(A214="","",SUMIFS(Movimenti!D:D, Movimenti!F:F, A214, Movimenti!C:C, "Carico"))</f>
        <v/>
      </c>
      <c r="D214" t="str">
        <f>IF(A214="","",SUMIFS(Movimenti!D:D, Movimenti!F:F, A214, Movimenti!C:C, "Scarico"))</f>
        <v/>
      </c>
      <c r="E214" t="str">
        <f>IF(A214="","",SUMIFS(Movimenti!D:D, Movimenti!F:F, A214, Movimenti!C:C, "Rettifica"))</f>
        <v/>
      </c>
      <c r="F214" t="str">
        <f t="shared" si="6"/>
        <v/>
      </c>
      <c r="G214" t="str">
        <f>IF(A214="","",IF(F214&lt;=VLOOKUP(A214, 'Anagrafica Prodotti'!A:C, 3), "⚠️ RIORDINARE", "OK"))</f>
        <v/>
      </c>
      <c r="H214" t="str">
        <f>IF(A214="","",VLOOKUP(A214, 'Anagrafica Prodotti'!A:G, 7))</f>
        <v/>
      </c>
      <c r="I214" s="3" t="str">
        <f>IFERROR(SUMIFS(Movimenti!H:H, Movimenti!F:F, A214, Movimenti!C:C, "Carico") / C214,"")</f>
        <v/>
      </c>
      <c r="J214" s="3" t="str">
        <f t="shared" si="7"/>
        <v/>
      </c>
      <c r="K214" s="3" t="str">
        <f>IF(A214="","",VLOOKUP(A214, 'Anagrafica Prodotti'!A:E, 5)*F214)</f>
        <v/>
      </c>
    </row>
    <row r="215" spans="1:11" x14ac:dyDescent="0.3">
      <c r="A215" t="str">
        <f>IF('Anagrafica Prodotti'!A216="","",'Anagrafica Prodotti'!A216)</f>
        <v/>
      </c>
      <c r="B215" t="str">
        <f>IF(A215="","",VLOOKUP(A215, 'Anagrafica Prodotti'!A:B, 2))</f>
        <v/>
      </c>
      <c r="C215" t="str">
        <f>IF(A215="","",SUMIFS(Movimenti!D:D, Movimenti!F:F, A215, Movimenti!C:C, "Carico"))</f>
        <v/>
      </c>
      <c r="D215" t="str">
        <f>IF(A215="","",SUMIFS(Movimenti!D:D, Movimenti!F:F, A215, Movimenti!C:C, "Scarico"))</f>
        <v/>
      </c>
      <c r="E215" t="str">
        <f>IF(A215="","",SUMIFS(Movimenti!D:D, Movimenti!F:F, A215, Movimenti!C:C, "Rettifica"))</f>
        <v/>
      </c>
      <c r="F215" t="str">
        <f t="shared" si="6"/>
        <v/>
      </c>
      <c r="G215" t="str">
        <f>IF(A215="","",IF(F215&lt;=VLOOKUP(A215, 'Anagrafica Prodotti'!A:C, 3), "⚠️ RIORDINARE", "OK"))</f>
        <v/>
      </c>
      <c r="H215" t="str">
        <f>IF(A215="","",VLOOKUP(A215, 'Anagrafica Prodotti'!A:G, 7))</f>
        <v/>
      </c>
      <c r="I215" s="3" t="str">
        <f>IFERROR(SUMIFS(Movimenti!H:H, Movimenti!F:F, A215, Movimenti!C:C, "Carico") / C215,"")</f>
        <v/>
      </c>
      <c r="J215" s="3" t="str">
        <f t="shared" si="7"/>
        <v/>
      </c>
      <c r="K215" s="3" t="str">
        <f>IF(A215="","",VLOOKUP(A215, 'Anagrafica Prodotti'!A:E, 5)*F215)</f>
        <v/>
      </c>
    </row>
    <row r="216" spans="1:11" x14ac:dyDescent="0.3">
      <c r="A216" t="str">
        <f>IF('Anagrafica Prodotti'!A217="","",'Anagrafica Prodotti'!A217)</f>
        <v/>
      </c>
      <c r="B216" t="str">
        <f>IF(A216="","",VLOOKUP(A216, 'Anagrafica Prodotti'!A:B, 2))</f>
        <v/>
      </c>
      <c r="C216" t="str">
        <f>IF(A216="","",SUMIFS(Movimenti!D:D, Movimenti!F:F, A216, Movimenti!C:C, "Carico"))</f>
        <v/>
      </c>
      <c r="D216" t="str">
        <f>IF(A216="","",SUMIFS(Movimenti!D:D, Movimenti!F:F, A216, Movimenti!C:C, "Scarico"))</f>
        <v/>
      </c>
      <c r="E216" t="str">
        <f>IF(A216="","",SUMIFS(Movimenti!D:D, Movimenti!F:F, A216, Movimenti!C:C, "Rettifica"))</f>
        <v/>
      </c>
      <c r="F216" t="str">
        <f t="shared" si="6"/>
        <v/>
      </c>
      <c r="G216" t="str">
        <f>IF(A216="","",IF(F216&lt;=VLOOKUP(A216, 'Anagrafica Prodotti'!A:C, 3), "⚠️ RIORDINARE", "OK"))</f>
        <v/>
      </c>
      <c r="H216" t="str">
        <f>IF(A216="","",VLOOKUP(A216, 'Anagrafica Prodotti'!A:G, 7))</f>
        <v/>
      </c>
      <c r="I216" s="3" t="str">
        <f>IFERROR(SUMIFS(Movimenti!H:H, Movimenti!F:F, A216, Movimenti!C:C, "Carico") / C216,"")</f>
        <v/>
      </c>
      <c r="J216" s="3" t="str">
        <f t="shared" si="7"/>
        <v/>
      </c>
      <c r="K216" s="3" t="str">
        <f>IF(A216="","",VLOOKUP(A216, 'Anagrafica Prodotti'!A:E, 5)*F216)</f>
        <v/>
      </c>
    </row>
    <row r="217" spans="1:11" x14ac:dyDescent="0.3">
      <c r="A217" t="str">
        <f>IF('Anagrafica Prodotti'!A218="","",'Anagrafica Prodotti'!A218)</f>
        <v/>
      </c>
      <c r="B217" t="str">
        <f>IF(A217="","",VLOOKUP(A217, 'Anagrafica Prodotti'!A:B, 2))</f>
        <v/>
      </c>
      <c r="C217" t="str">
        <f>IF(A217="","",SUMIFS(Movimenti!D:D, Movimenti!F:F, A217, Movimenti!C:C, "Carico"))</f>
        <v/>
      </c>
      <c r="D217" t="str">
        <f>IF(A217="","",SUMIFS(Movimenti!D:D, Movimenti!F:F, A217, Movimenti!C:C, "Scarico"))</f>
        <v/>
      </c>
      <c r="E217" t="str">
        <f>IF(A217="","",SUMIFS(Movimenti!D:D, Movimenti!F:F, A217, Movimenti!C:C, "Rettifica"))</f>
        <v/>
      </c>
      <c r="F217" t="str">
        <f t="shared" si="6"/>
        <v/>
      </c>
      <c r="G217" t="str">
        <f>IF(A217="","",IF(F217&lt;=VLOOKUP(A217, 'Anagrafica Prodotti'!A:C, 3), "⚠️ RIORDINARE", "OK"))</f>
        <v/>
      </c>
      <c r="H217" t="str">
        <f>IF(A217="","",VLOOKUP(A217, 'Anagrafica Prodotti'!A:G, 7))</f>
        <v/>
      </c>
      <c r="I217" s="3" t="str">
        <f>IFERROR(SUMIFS(Movimenti!H:H, Movimenti!F:F, A217, Movimenti!C:C, "Carico") / C217,"")</f>
        <v/>
      </c>
      <c r="J217" s="3" t="str">
        <f t="shared" si="7"/>
        <v/>
      </c>
      <c r="K217" s="3" t="str">
        <f>IF(A217="","",VLOOKUP(A217, 'Anagrafica Prodotti'!A:E, 5)*F217)</f>
        <v/>
      </c>
    </row>
    <row r="218" spans="1:11" x14ac:dyDescent="0.3">
      <c r="A218" t="str">
        <f>IF('Anagrafica Prodotti'!A219="","",'Anagrafica Prodotti'!A219)</f>
        <v/>
      </c>
      <c r="B218" t="str">
        <f>IF(A218="","",VLOOKUP(A218, 'Anagrafica Prodotti'!A:B, 2))</f>
        <v/>
      </c>
      <c r="C218" t="str">
        <f>IF(A218="","",SUMIFS(Movimenti!D:D, Movimenti!F:F, A218, Movimenti!C:C, "Carico"))</f>
        <v/>
      </c>
      <c r="D218" t="str">
        <f>IF(A218="","",SUMIFS(Movimenti!D:D, Movimenti!F:F, A218, Movimenti!C:C, "Scarico"))</f>
        <v/>
      </c>
      <c r="E218" t="str">
        <f>IF(A218="","",SUMIFS(Movimenti!D:D, Movimenti!F:F, A218, Movimenti!C:C, "Rettifica"))</f>
        <v/>
      </c>
      <c r="F218" t="str">
        <f t="shared" si="6"/>
        <v/>
      </c>
      <c r="G218" t="str">
        <f>IF(A218="","",IF(F218&lt;=VLOOKUP(A218, 'Anagrafica Prodotti'!A:C, 3), "⚠️ RIORDINARE", "OK"))</f>
        <v/>
      </c>
      <c r="H218" t="str">
        <f>IF(A218="","",VLOOKUP(A218, 'Anagrafica Prodotti'!A:G, 7))</f>
        <v/>
      </c>
      <c r="I218" s="3" t="str">
        <f>IFERROR(SUMIFS(Movimenti!H:H, Movimenti!F:F, A218, Movimenti!C:C, "Carico") / C218,"")</f>
        <v/>
      </c>
      <c r="J218" s="3" t="str">
        <f t="shared" si="7"/>
        <v/>
      </c>
      <c r="K218" s="3" t="str">
        <f>IF(A218="","",VLOOKUP(A218, 'Anagrafica Prodotti'!A:E, 5)*F218)</f>
        <v/>
      </c>
    </row>
    <row r="219" spans="1:11" x14ac:dyDescent="0.3">
      <c r="A219" t="str">
        <f>IF('Anagrafica Prodotti'!A220="","",'Anagrafica Prodotti'!A220)</f>
        <v/>
      </c>
      <c r="B219" t="str">
        <f>IF(A219="","",VLOOKUP(A219, 'Anagrafica Prodotti'!A:B, 2))</f>
        <v/>
      </c>
      <c r="C219" t="str">
        <f>IF(A219="","",SUMIFS(Movimenti!D:D, Movimenti!F:F, A219, Movimenti!C:C, "Carico"))</f>
        <v/>
      </c>
      <c r="D219" t="str">
        <f>IF(A219="","",SUMIFS(Movimenti!D:D, Movimenti!F:F, A219, Movimenti!C:C, "Scarico"))</f>
        <v/>
      </c>
      <c r="E219" t="str">
        <f>IF(A219="","",SUMIFS(Movimenti!D:D, Movimenti!F:F, A219, Movimenti!C:C, "Rettifica"))</f>
        <v/>
      </c>
      <c r="F219" t="str">
        <f t="shared" si="6"/>
        <v/>
      </c>
      <c r="G219" t="str">
        <f>IF(A219="","",IF(F219&lt;=VLOOKUP(A219, 'Anagrafica Prodotti'!A:C, 3), "⚠️ RIORDINARE", "OK"))</f>
        <v/>
      </c>
      <c r="H219" t="str">
        <f>IF(A219="","",VLOOKUP(A219, 'Anagrafica Prodotti'!A:G, 7))</f>
        <v/>
      </c>
      <c r="I219" s="3" t="str">
        <f>IFERROR(SUMIFS(Movimenti!H:H, Movimenti!F:F, A219, Movimenti!C:C, "Carico") / C219,"")</f>
        <v/>
      </c>
      <c r="J219" s="3" t="str">
        <f t="shared" si="7"/>
        <v/>
      </c>
      <c r="K219" s="3" t="str">
        <f>IF(A219="","",VLOOKUP(A219, 'Anagrafica Prodotti'!A:E, 5)*F219)</f>
        <v/>
      </c>
    </row>
    <row r="220" spans="1:11" x14ac:dyDescent="0.3">
      <c r="A220" t="str">
        <f>IF('Anagrafica Prodotti'!A221="","",'Anagrafica Prodotti'!A221)</f>
        <v/>
      </c>
      <c r="B220" t="str">
        <f>IF(A220="","",VLOOKUP(A220, 'Anagrafica Prodotti'!A:B, 2))</f>
        <v/>
      </c>
      <c r="C220" t="str">
        <f>IF(A220="","",SUMIFS(Movimenti!D:D, Movimenti!F:F, A220, Movimenti!C:C, "Carico"))</f>
        <v/>
      </c>
      <c r="D220" t="str">
        <f>IF(A220="","",SUMIFS(Movimenti!D:D, Movimenti!F:F, A220, Movimenti!C:C, "Scarico"))</f>
        <v/>
      </c>
      <c r="E220" t="str">
        <f>IF(A220="","",SUMIFS(Movimenti!D:D, Movimenti!F:F, A220, Movimenti!C:C, "Rettifica"))</f>
        <v/>
      </c>
      <c r="F220" t="str">
        <f t="shared" si="6"/>
        <v/>
      </c>
      <c r="G220" t="str">
        <f>IF(A220="","",IF(F220&lt;=VLOOKUP(A220, 'Anagrafica Prodotti'!A:C, 3), "⚠️ RIORDINARE", "OK"))</f>
        <v/>
      </c>
      <c r="H220" t="str">
        <f>IF(A220="","",VLOOKUP(A220, 'Anagrafica Prodotti'!A:G, 7))</f>
        <v/>
      </c>
      <c r="I220" s="3" t="str">
        <f>IFERROR(SUMIFS(Movimenti!H:H, Movimenti!F:F, A220, Movimenti!C:C, "Carico") / C220,"")</f>
        <v/>
      </c>
      <c r="J220" s="3" t="str">
        <f t="shared" si="7"/>
        <v/>
      </c>
      <c r="K220" s="3" t="str">
        <f>IF(A220="","",VLOOKUP(A220, 'Anagrafica Prodotti'!A:E, 5)*F220)</f>
        <v/>
      </c>
    </row>
    <row r="221" spans="1:11" x14ac:dyDescent="0.3">
      <c r="A221" t="str">
        <f>IF('Anagrafica Prodotti'!A222="","",'Anagrafica Prodotti'!A222)</f>
        <v/>
      </c>
      <c r="B221" t="str">
        <f>IF(A221="","",VLOOKUP(A221, 'Anagrafica Prodotti'!A:B, 2))</f>
        <v/>
      </c>
      <c r="C221" t="str">
        <f>IF(A221="","",SUMIFS(Movimenti!D:D, Movimenti!F:F, A221, Movimenti!C:C, "Carico"))</f>
        <v/>
      </c>
      <c r="D221" t="str">
        <f>IF(A221="","",SUMIFS(Movimenti!D:D, Movimenti!F:F, A221, Movimenti!C:C, "Scarico"))</f>
        <v/>
      </c>
      <c r="E221" t="str">
        <f>IF(A221="","",SUMIFS(Movimenti!D:D, Movimenti!F:F, A221, Movimenti!C:C, "Rettifica"))</f>
        <v/>
      </c>
      <c r="F221" t="str">
        <f t="shared" si="6"/>
        <v/>
      </c>
      <c r="G221" t="str">
        <f>IF(A221="","",IF(F221&lt;=VLOOKUP(A221, 'Anagrafica Prodotti'!A:C, 3), "⚠️ RIORDINARE", "OK"))</f>
        <v/>
      </c>
      <c r="H221" t="str">
        <f>IF(A221="","",VLOOKUP(A221, 'Anagrafica Prodotti'!A:G, 7))</f>
        <v/>
      </c>
      <c r="I221" s="3" t="str">
        <f>IFERROR(SUMIFS(Movimenti!H:H, Movimenti!F:F, A221, Movimenti!C:C, "Carico") / C221,"")</f>
        <v/>
      </c>
      <c r="J221" s="3" t="str">
        <f t="shared" si="7"/>
        <v/>
      </c>
      <c r="K221" s="3" t="str">
        <f>IF(A221="","",VLOOKUP(A221, 'Anagrafica Prodotti'!A:E, 5)*F221)</f>
        <v/>
      </c>
    </row>
    <row r="222" spans="1:11" x14ac:dyDescent="0.3">
      <c r="A222" t="str">
        <f>IF('Anagrafica Prodotti'!A223="","",'Anagrafica Prodotti'!A223)</f>
        <v/>
      </c>
      <c r="B222" t="str">
        <f>IF(A222="","",VLOOKUP(A222, 'Anagrafica Prodotti'!A:B, 2))</f>
        <v/>
      </c>
      <c r="C222" t="str">
        <f>IF(A222="","",SUMIFS(Movimenti!D:D, Movimenti!F:F, A222, Movimenti!C:C, "Carico"))</f>
        <v/>
      </c>
      <c r="D222" t="str">
        <f>IF(A222="","",SUMIFS(Movimenti!D:D, Movimenti!F:F, A222, Movimenti!C:C, "Scarico"))</f>
        <v/>
      </c>
      <c r="E222" t="str">
        <f>IF(A222="","",SUMIFS(Movimenti!D:D, Movimenti!F:F, A222, Movimenti!C:C, "Rettifica"))</f>
        <v/>
      </c>
      <c r="F222" t="str">
        <f t="shared" si="6"/>
        <v/>
      </c>
      <c r="G222" t="str">
        <f>IF(A222="","",IF(F222&lt;=VLOOKUP(A222, 'Anagrafica Prodotti'!A:C, 3), "⚠️ RIORDINARE", "OK"))</f>
        <v/>
      </c>
      <c r="H222" t="str">
        <f>IF(A222="","",VLOOKUP(A222, 'Anagrafica Prodotti'!A:G, 7))</f>
        <v/>
      </c>
      <c r="I222" s="3" t="str">
        <f>IFERROR(SUMIFS(Movimenti!H:H, Movimenti!F:F, A222, Movimenti!C:C, "Carico") / C222,"")</f>
        <v/>
      </c>
      <c r="J222" s="3" t="str">
        <f t="shared" si="7"/>
        <v/>
      </c>
      <c r="K222" s="3" t="str">
        <f>IF(A222="","",VLOOKUP(A222, 'Anagrafica Prodotti'!A:E, 5)*F222)</f>
        <v/>
      </c>
    </row>
    <row r="223" spans="1:11" x14ac:dyDescent="0.3">
      <c r="A223" t="str">
        <f>IF('Anagrafica Prodotti'!A224="","",'Anagrafica Prodotti'!A224)</f>
        <v/>
      </c>
      <c r="B223" t="str">
        <f>IF(A223="","",VLOOKUP(A223, 'Anagrafica Prodotti'!A:B, 2))</f>
        <v/>
      </c>
      <c r="C223" t="str">
        <f>IF(A223="","",SUMIFS(Movimenti!D:D, Movimenti!F:F, A223, Movimenti!C:C, "Carico"))</f>
        <v/>
      </c>
      <c r="D223" t="str">
        <f>IF(A223="","",SUMIFS(Movimenti!D:D, Movimenti!F:F, A223, Movimenti!C:C, "Scarico"))</f>
        <v/>
      </c>
      <c r="E223" t="str">
        <f>IF(A223="","",SUMIFS(Movimenti!D:D, Movimenti!F:F, A223, Movimenti!C:C, "Rettifica"))</f>
        <v/>
      </c>
      <c r="F223" t="str">
        <f t="shared" si="6"/>
        <v/>
      </c>
      <c r="G223" t="str">
        <f>IF(A223="","",IF(F223&lt;=VLOOKUP(A223, 'Anagrafica Prodotti'!A:C, 3), "⚠️ RIORDINARE", "OK"))</f>
        <v/>
      </c>
      <c r="H223" t="str">
        <f>IF(A223="","",VLOOKUP(A223, 'Anagrafica Prodotti'!A:G, 7))</f>
        <v/>
      </c>
      <c r="I223" s="3" t="str">
        <f>IFERROR(SUMIFS(Movimenti!H:H, Movimenti!F:F, A223, Movimenti!C:C, "Carico") / C223,"")</f>
        <v/>
      </c>
      <c r="J223" s="3" t="str">
        <f t="shared" si="7"/>
        <v/>
      </c>
      <c r="K223" s="3" t="str">
        <f>IF(A223="","",VLOOKUP(A223, 'Anagrafica Prodotti'!A:E, 5)*F223)</f>
        <v/>
      </c>
    </row>
    <row r="224" spans="1:11" x14ac:dyDescent="0.3">
      <c r="A224" t="str">
        <f>IF('Anagrafica Prodotti'!A225="","",'Anagrafica Prodotti'!A225)</f>
        <v/>
      </c>
      <c r="B224" t="str">
        <f>IF(A224="","",VLOOKUP(A224, 'Anagrafica Prodotti'!A:B, 2))</f>
        <v/>
      </c>
      <c r="C224" t="str">
        <f>IF(A224="","",SUMIFS(Movimenti!D:D, Movimenti!F:F, A224, Movimenti!C:C, "Carico"))</f>
        <v/>
      </c>
      <c r="D224" t="str">
        <f>IF(A224="","",SUMIFS(Movimenti!D:D, Movimenti!F:F, A224, Movimenti!C:C, "Scarico"))</f>
        <v/>
      </c>
      <c r="E224" t="str">
        <f>IF(A224="","",SUMIFS(Movimenti!D:D, Movimenti!F:F, A224, Movimenti!C:C, "Rettifica"))</f>
        <v/>
      </c>
      <c r="F224" t="str">
        <f t="shared" si="6"/>
        <v/>
      </c>
      <c r="G224" t="str">
        <f>IF(A224="","",IF(F224&lt;=VLOOKUP(A224, 'Anagrafica Prodotti'!A:C, 3), "⚠️ RIORDINARE", "OK"))</f>
        <v/>
      </c>
      <c r="H224" t="str">
        <f>IF(A224="","",VLOOKUP(A224, 'Anagrafica Prodotti'!A:G, 7))</f>
        <v/>
      </c>
      <c r="I224" s="3" t="str">
        <f>IFERROR(SUMIFS(Movimenti!H:H, Movimenti!F:F, A224, Movimenti!C:C, "Carico") / C224,"")</f>
        <v/>
      </c>
      <c r="J224" s="3" t="str">
        <f t="shared" si="7"/>
        <v/>
      </c>
      <c r="K224" s="3" t="str">
        <f>IF(A224="","",VLOOKUP(A224, 'Anagrafica Prodotti'!A:E, 5)*F224)</f>
        <v/>
      </c>
    </row>
    <row r="225" spans="1:11" x14ac:dyDescent="0.3">
      <c r="A225" t="str">
        <f>IF('Anagrafica Prodotti'!A226="","",'Anagrafica Prodotti'!A226)</f>
        <v/>
      </c>
      <c r="B225" t="str">
        <f>IF(A225="","",VLOOKUP(A225, 'Anagrafica Prodotti'!A:B, 2))</f>
        <v/>
      </c>
      <c r="C225" t="str">
        <f>IF(A225="","",SUMIFS(Movimenti!D:D, Movimenti!F:F, A225, Movimenti!C:C, "Carico"))</f>
        <v/>
      </c>
      <c r="D225" t="str">
        <f>IF(A225="","",SUMIFS(Movimenti!D:D, Movimenti!F:F, A225, Movimenti!C:C, "Scarico"))</f>
        <v/>
      </c>
      <c r="E225" t="str">
        <f>IF(A225="","",SUMIFS(Movimenti!D:D, Movimenti!F:F, A225, Movimenti!C:C, "Rettifica"))</f>
        <v/>
      </c>
      <c r="F225" t="str">
        <f t="shared" si="6"/>
        <v/>
      </c>
      <c r="G225" t="str">
        <f>IF(A225="","",IF(F225&lt;=VLOOKUP(A225, 'Anagrafica Prodotti'!A:C, 3), "⚠️ RIORDINARE", "OK"))</f>
        <v/>
      </c>
      <c r="H225" t="str">
        <f>IF(A225="","",VLOOKUP(A225, 'Anagrafica Prodotti'!A:G, 7))</f>
        <v/>
      </c>
      <c r="I225" s="3" t="str">
        <f>IFERROR(SUMIFS(Movimenti!H:H, Movimenti!F:F, A225, Movimenti!C:C, "Carico") / C225,"")</f>
        <v/>
      </c>
      <c r="J225" s="3" t="str">
        <f t="shared" si="7"/>
        <v/>
      </c>
      <c r="K225" s="3" t="str">
        <f>IF(A225="","",VLOOKUP(A225, 'Anagrafica Prodotti'!A:E, 5)*F225)</f>
        <v/>
      </c>
    </row>
    <row r="226" spans="1:11" x14ac:dyDescent="0.3">
      <c r="A226" t="str">
        <f>IF('Anagrafica Prodotti'!A227="","",'Anagrafica Prodotti'!A227)</f>
        <v/>
      </c>
      <c r="B226" t="str">
        <f>IF(A226="","",VLOOKUP(A226, 'Anagrafica Prodotti'!A:B, 2))</f>
        <v/>
      </c>
      <c r="C226" t="str">
        <f>IF(A226="","",SUMIFS(Movimenti!D:D, Movimenti!F:F, A226, Movimenti!C:C, "Carico"))</f>
        <v/>
      </c>
      <c r="D226" t="str">
        <f>IF(A226="","",SUMIFS(Movimenti!D:D, Movimenti!F:F, A226, Movimenti!C:C, "Scarico"))</f>
        <v/>
      </c>
      <c r="E226" t="str">
        <f>IF(A226="","",SUMIFS(Movimenti!D:D, Movimenti!F:F, A226, Movimenti!C:C, "Rettifica"))</f>
        <v/>
      </c>
      <c r="F226" t="str">
        <f t="shared" si="6"/>
        <v/>
      </c>
      <c r="G226" t="str">
        <f>IF(A226="","",IF(F226&lt;=VLOOKUP(A226, 'Anagrafica Prodotti'!A:C, 3), "⚠️ RIORDINARE", "OK"))</f>
        <v/>
      </c>
      <c r="H226" t="str">
        <f>IF(A226="","",VLOOKUP(A226, 'Anagrafica Prodotti'!A:G, 7))</f>
        <v/>
      </c>
      <c r="I226" s="3" t="str">
        <f>IFERROR(SUMIFS(Movimenti!H:H, Movimenti!F:F, A226, Movimenti!C:C, "Carico") / C226,"")</f>
        <v/>
      </c>
      <c r="J226" s="3" t="str">
        <f t="shared" si="7"/>
        <v/>
      </c>
      <c r="K226" s="3" t="str">
        <f>IF(A226="","",VLOOKUP(A226, 'Anagrafica Prodotti'!A:E, 5)*F226)</f>
        <v/>
      </c>
    </row>
    <row r="227" spans="1:11" x14ac:dyDescent="0.3">
      <c r="A227" t="str">
        <f>IF('Anagrafica Prodotti'!A228="","",'Anagrafica Prodotti'!A228)</f>
        <v/>
      </c>
      <c r="B227" t="str">
        <f>IF(A227="","",VLOOKUP(A227, 'Anagrafica Prodotti'!A:B, 2))</f>
        <v/>
      </c>
      <c r="C227" t="str">
        <f>IF(A227="","",SUMIFS(Movimenti!D:D, Movimenti!F:F, A227, Movimenti!C:C, "Carico"))</f>
        <v/>
      </c>
      <c r="D227" t="str">
        <f>IF(A227="","",SUMIFS(Movimenti!D:D, Movimenti!F:F, A227, Movimenti!C:C, "Scarico"))</f>
        <v/>
      </c>
      <c r="E227" t="str">
        <f>IF(A227="","",SUMIFS(Movimenti!D:D, Movimenti!F:F, A227, Movimenti!C:C, "Rettifica"))</f>
        <v/>
      </c>
      <c r="F227" t="str">
        <f t="shared" si="6"/>
        <v/>
      </c>
      <c r="G227" t="str">
        <f>IF(A227="","",IF(F227&lt;=VLOOKUP(A227, 'Anagrafica Prodotti'!A:C, 3), "⚠️ RIORDINARE", "OK"))</f>
        <v/>
      </c>
      <c r="H227" t="str">
        <f>IF(A227="","",VLOOKUP(A227, 'Anagrafica Prodotti'!A:G, 7))</f>
        <v/>
      </c>
      <c r="I227" s="3" t="str">
        <f>IFERROR(SUMIFS(Movimenti!H:H, Movimenti!F:F, A227, Movimenti!C:C, "Carico") / C227,"")</f>
        <v/>
      </c>
      <c r="J227" s="3" t="str">
        <f t="shared" si="7"/>
        <v/>
      </c>
      <c r="K227" s="3" t="str">
        <f>IF(A227="","",VLOOKUP(A227, 'Anagrafica Prodotti'!A:E, 5)*F227)</f>
        <v/>
      </c>
    </row>
    <row r="228" spans="1:11" x14ac:dyDescent="0.3">
      <c r="A228" t="str">
        <f>IF('Anagrafica Prodotti'!A229="","",'Anagrafica Prodotti'!A229)</f>
        <v/>
      </c>
      <c r="B228" t="str">
        <f>IF(A228="","",VLOOKUP(A228, 'Anagrafica Prodotti'!A:B, 2))</f>
        <v/>
      </c>
      <c r="C228" t="str">
        <f>IF(A228="","",SUMIFS(Movimenti!D:D, Movimenti!F:F, A228, Movimenti!C:C, "Carico"))</f>
        <v/>
      </c>
      <c r="D228" t="str">
        <f>IF(A228="","",SUMIFS(Movimenti!D:D, Movimenti!F:F, A228, Movimenti!C:C, "Scarico"))</f>
        <v/>
      </c>
      <c r="E228" t="str">
        <f>IF(A228="","",SUMIFS(Movimenti!D:D, Movimenti!F:F, A228, Movimenti!C:C, "Rettifica"))</f>
        <v/>
      </c>
      <c r="F228" t="str">
        <f t="shared" si="6"/>
        <v/>
      </c>
      <c r="G228" t="str">
        <f>IF(A228="","",IF(F228&lt;=VLOOKUP(A228, 'Anagrafica Prodotti'!A:C, 3), "⚠️ RIORDINARE", "OK"))</f>
        <v/>
      </c>
      <c r="H228" t="str">
        <f>IF(A228="","",VLOOKUP(A228, 'Anagrafica Prodotti'!A:G, 7))</f>
        <v/>
      </c>
      <c r="I228" s="3" t="str">
        <f>IFERROR(SUMIFS(Movimenti!H:H, Movimenti!F:F, A228, Movimenti!C:C, "Carico") / C228,"")</f>
        <v/>
      </c>
      <c r="J228" s="3" t="str">
        <f t="shared" si="7"/>
        <v/>
      </c>
      <c r="K228" s="3" t="str">
        <f>IF(A228="","",VLOOKUP(A228, 'Anagrafica Prodotti'!A:E, 5)*F228)</f>
        <v/>
      </c>
    </row>
    <row r="229" spans="1:11" x14ac:dyDescent="0.3">
      <c r="A229" t="str">
        <f>IF('Anagrafica Prodotti'!A230="","",'Anagrafica Prodotti'!A230)</f>
        <v/>
      </c>
      <c r="B229" t="str">
        <f>IF(A229="","",VLOOKUP(A229, 'Anagrafica Prodotti'!A:B, 2))</f>
        <v/>
      </c>
      <c r="C229" t="str">
        <f>IF(A229="","",SUMIFS(Movimenti!D:D, Movimenti!F:F, A229, Movimenti!C:C, "Carico"))</f>
        <v/>
      </c>
      <c r="D229" t="str">
        <f>IF(A229="","",SUMIFS(Movimenti!D:D, Movimenti!F:F, A229, Movimenti!C:C, "Scarico"))</f>
        <v/>
      </c>
      <c r="E229" t="str">
        <f>IF(A229="","",SUMIFS(Movimenti!D:D, Movimenti!F:F, A229, Movimenti!C:C, "Rettifica"))</f>
        <v/>
      </c>
      <c r="F229" t="str">
        <f t="shared" si="6"/>
        <v/>
      </c>
      <c r="G229" t="str">
        <f>IF(A229="","",IF(F229&lt;=VLOOKUP(A229, 'Anagrafica Prodotti'!A:C, 3), "⚠️ RIORDINARE", "OK"))</f>
        <v/>
      </c>
      <c r="H229" t="str">
        <f>IF(A229="","",VLOOKUP(A229, 'Anagrafica Prodotti'!A:G, 7))</f>
        <v/>
      </c>
      <c r="I229" s="3" t="str">
        <f>IFERROR(SUMIFS(Movimenti!H:H, Movimenti!F:F, A229, Movimenti!C:C, "Carico") / C229,"")</f>
        <v/>
      </c>
      <c r="J229" s="3" t="str">
        <f t="shared" si="7"/>
        <v/>
      </c>
      <c r="K229" s="3" t="str">
        <f>IF(A229="","",VLOOKUP(A229, 'Anagrafica Prodotti'!A:E, 5)*F229)</f>
        <v/>
      </c>
    </row>
    <row r="230" spans="1:11" x14ac:dyDescent="0.3">
      <c r="A230" t="str">
        <f>IF('Anagrafica Prodotti'!A231="","",'Anagrafica Prodotti'!A231)</f>
        <v/>
      </c>
      <c r="B230" t="str">
        <f>IF(A230="","",VLOOKUP(A230, 'Anagrafica Prodotti'!A:B, 2))</f>
        <v/>
      </c>
      <c r="C230" t="str">
        <f>IF(A230="","",SUMIFS(Movimenti!D:D, Movimenti!F:F, A230, Movimenti!C:C, "Carico"))</f>
        <v/>
      </c>
      <c r="D230" t="str">
        <f>IF(A230="","",SUMIFS(Movimenti!D:D, Movimenti!F:F, A230, Movimenti!C:C, "Scarico"))</f>
        <v/>
      </c>
      <c r="E230" t="str">
        <f>IF(A230="","",SUMIFS(Movimenti!D:D, Movimenti!F:F, A230, Movimenti!C:C, "Rettifica"))</f>
        <v/>
      </c>
      <c r="F230" t="str">
        <f t="shared" si="6"/>
        <v/>
      </c>
      <c r="G230" t="str">
        <f>IF(A230="","",IF(F230&lt;=VLOOKUP(A230, 'Anagrafica Prodotti'!A:C, 3), "⚠️ RIORDINARE", "OK"))</f>
        <v/>
      </c>
      <c r="H230" t="str">
        <f>IF(A230="","",VLOOKUP(A230, 'Anagrafica Prodotti'!A:G, 7))</f>
        <v/>
      </c>
      <c r="I230" s="3" t="str">
        <f>IFERROR(SUMIFS(Movimenti!H:H, Movimenti!F:F, A230, Movimenti!C:C, "Carico") / C230,"")</f>
        <v/>
      </c>
      <c r="J230" s="3" t="str">
        <f t="shared" si="7"/>
        <v/>
      </c>
      <c r="K230" s="3" t="str">
        <f>IF(A230="","",VLOOKUP(A230, 'Anagrafica Prodotti'!A:E, 5)*F230)</f>
        <v/>
      </c>
    </row>
    <row r="231" spans="1:11" x14ac:dyDescent="0.3">
      <c r="A231" t="str">
        <f>IF('Anagrafica Prodotti'!A232="","",'Anagrafica Prodotti'!A232)</f>
        <v/>
      </c>
      <c r="B231" t="str">
        <f>IF(A231="","",VLOOKUP(A231, 'Anagrafica Prodotti'!A:B, 2))</f>
        <v/>
      </c>
      <c r="C231" t="str">
        <f>IF(A231="","",SUMIFS(Movimenti!D:D, Movimenti!F:F, A231, Movimenti!C:C, "Carico"))</f>
        <v/>
      </c>
      <c r="D231" t="str">
        <f>IF(A231="","",SUMIFS(Movimenti!D:D, Movimenti!F:F, A231, Movimenti!C:C, "Scarico"))</f>
        <v/>
      </c>
      <c r="E231" t="str">
        <f>IF(A231="","",SUMIFS(Movimenti!D:D, Movimenti!F:F, A231, Movimenti!C:C, "Rettifica"))</f>
        <v/>
      </c>
      <c r="F231" t="str">
        <f t="shared" si="6"/>
        <v/>
      </c>
      <c r="G231" t="str">
        <f>IF(A231="","",IF(F231&lt;=VLOOKUP(A231, 'Anagrafica Prodotti'!A:C, 3), "⚠️ RIORDINARE", "OK"))</f>
        <v/>
      </c>
      <c r="H231" t="str">
        <f>IF(A231="","",VLOOKUP(A231, 'Anagrafica Prodotti'!A:G, 7))</f>
        <v/>
      </c>
      <c r="I231" s="3" t="str">
        <f>IFERROR(SUMIFS(Movimenti!H:H, Movimenti!F:F, A231, Movimenti!C:C, "Carico") / C231,"")</f>
        <v/>
      </c>
      <c r="J231" s="3" t="str">
        <f t="shared" si="7"/>
        <v/>
      </c>
      <c r="K231" s="3" t="str">
        <f>IF(A231="","",VLOOKUP(A231, 'Anagrafica Prodotti'!A:E, 5)*F231)</f>
        <v/>
      </c>
    </row>
    <row r="232" spans="1:11" x14ac:dyDescent="0.3">
      <c r="A232" t="str">
        <f>IF('Anagrafica Prodotti'!A233="","",'Anagrafica Prodotti'!A233)</f>
        <v/>
      </c>
      <c r="B232" t="str">
        <f>IF(A232="","",VLOOKUP(A232, 'Anagrafica Prodotti'!A:B, 2))</f>
        <v/>
      </c>
      <c r="C232" t="str">
        <f>IF(A232="","",SUMIFS(Movimenti!D:D, Movimenti!F:F, A232, Movimenti!C:C, "Carico"))</f>
        <v/>
      </c>
      <c r="D232" t="str">
        <f>IF(A232="","",SUMIFS(Movimenti!D:D, Movimenti!F:F, A232, Movimenti!C:C, "Scarico"))</f>
        <v/>
      </c>
      <c r="E232" t="str">
        <f>IF(A232="","",SUMIFS(Movimenti!D:D, Movimenti!F:F, A232, Movimenti!C:C, "Rettifica"))</f>
        <v/>
      </c>
      <c r="F232" t="str">
        <f t="shared" si="6"/>
        <v/>
      </c>
      <c r="G232" t="str">
        <f>IF(A232="","",IF(F232&lt;=VLOOKUP(A232, 'Anagrafica Prodotti'!A:C, 3), "⚠️ RIORDINARE", "OK"))</f>
        <v/>
      </c>
      <c r="H232" t="str">
        <f>IF(A232="","",VLOOKUP(A232, 'Anagrafica Prodotti'!A:G, 7))</f>
        <v/>
      </c>
      <c r="I232" s="3" t="str">
        <f>IFERROR(SUMIFS(Movimenti!H:H, Movimenti!F:F, A232, Movimenti!C:C, "Carico") / C232,"")</f>
        <v/>
      </c>
      <c r="J232" s="3" t="str">
        <f t="shared" si="7"/>
        <v/>
      </c>
      <c r="K232" s="3" t="str">
        <f>IF(A232="","",VLOOKUP(A232, 'Anagrafica Prodotti'!A:E, 5)*F232)</f>
        <v/>
      </c>
    </row>
    <row r="233" spans="1:11" x14ac:dyDescent="0.3">
      <c r="A233" t="str">
        <f>IF('Anagrafica Prodotti'!A234="","",'Anagrafica Prodotti'!A234)</f>
        <v/>
      </c>
      <c r="B233" t="str">
        <f>IF(A233="","",VLOOKUP(A233, 'Anagrafica Prodotti'!A:B, 2))</f>
        <v/>
      </c>
      <c r="C233" t="str">
        <f>IF(A233="","",SUMIFS(Movimenti!D:D, Movimenti!F:F, A233, Movimenti!C:C, "Carico"))</f>
        <v/>
      </c>
      <c r="D233" t="str">
        <f>IF(A233="","",SUMIFS(Movimenti!D:D, Movimenti!F:F, A233, Movimenti!C:C, "Scarico"))</f>
        <v/>
      </c>
      <c r="E233" t="str">
        <f>IF(A233="","",SUMIFS(Movimenti!D:D, Movimenti!F:F, A233, Movimenti!C:C, "Rettifica"))</f>
        <v/>
      </c>
      <c r="F233" t="str">
        <f t="shared" si="6"/>
        <v/>
      </c>
      <c r="G233" t="str">
        <f>IF(A233="","",IF(F233&lt;=VLOOKUP(A233, 'Anagrafica Prodotti'!A:C, 3), "⚠️ RIORDINARE", "OK"))</f>
        <v/>
      </c>
      <c r="H233" t="str">
        <f>IF(A233="","",VLOOKUP(A233, 'Anagrafica Prodotti'!A:G, 7))</f>
        <v/>
      </c>
      <c r="I233" s="3" t="str">
        <f>IFERROR(SUMIFS(Movimenti!H:H, Movimenti!F:F, A233, Movimenti!C:C, "Carico") / C233,"")</f>
        <v/>
      </c>
      <c r="J233" s="3" t="str">
        <f t="shared" si="7"/>
        <v/>
      </c>
      <c r="K233" s="3" t="str">
        <f>IF(A233="","",VLOOKUP(A233, 'Anagrafica Prodotti'!A:E, 5)*F233)</f>
        <v/>
      </c>
    </row>
    <row r="234" spans="1:11" x14ac:dyDescent="0.3">
      <c r="A234" t="str">
        <f>IF('Anagrafica Prodotti'!A235="","",'Anagrafica Prodotti'!A235)</f>
        <v/>
      </c>
      <c r="B234" t="str">
        <f>IF(A234="","",VLOOKUP(A234, 'Anagrafica Prodotti'!A:B, 2))</f>
        <v/>
      </c>
      <c r="C234" t="str">
        <f>IF(A234="","",SUMIFS(Movimenti!D:D, Movimenti!F:F, A234, Movimenti!C:C, "Carico"))</f>
        <v/>
      </c>
      <c r="D234" t="str">
        <f>IF(A234="","",SUMIFS(Movimenti!D:D, Movimenti!F:F, A234, Movimenti!C:C, "Scarico"))</f>
        <v/>
      </c>
      <c r="E234" t="str">
        <f>IF(A234="","",SUMIFS(Movimenti!D:D, Movimenti!F:F, A234, Movimenti!C:C, "Rettifica"))</f>
        <v/>
      </c>
      <c r="F234" t="str">
        <f t="shared" si="6"/>
        <v/>
      </c>
      <c r="G234" t="str">
        <f>IF(A234="","",IF(F234&lt;=VLOOKUP(A234, 'Anagrafica Prodotti'!A:C, 3), "⚠️ RIORDINARE", "OK"))</f>
        <v/>
      </c>
      <c r="H234" t="str">
        <f>IF(A234="","",VLOOKUP(A234, 'Anagrafica Prodotti'!A:G, 7))</f>
        <v/>
      </c>
      <c r="I234" s="3" t="str">
        <f>IFERROR(SUMIFS(Movimenti!H:H, Movimenti!F:F, A234, Movimenti!C:C, "Carico") / C234,"")</f>
        <v/>
      </c>
      <c r="J234" s="3" t="str">
        <f t="shared" si="7"/>
        <v/>
      </c>
      <c r="K234" s="3" t="str">
        <f>IF(A234="","",VLOOKUP(A234, 'Anagrafica Prodotti'!A:E, 5)*F234)</f>
        <v/>
      </c>
    </row>
    <row r="235" spans="1:11" x14ac:dyDescent="0.3">
      <c r="A235" t="str">
        <f>IF('Anagrafica Prodotti'!A236="","",'Anagrafica Prodotti'!A236)</f>
        <v/>
      </c>
      <c r="B235" t="str">
        <f>IF(A235="","",VLOOKUP(A235, 'Anagrafica Prodotti'!A:B, 2))</f>
        <v/>
      </c>
      <c r="C235" t="str">
        <f>IF(A235="","",SUMIFS(Movimenti!D:D, Movimenti!F:F, A235, Movimenti!C:C, "Carico"))</f>
        <v/>
      </c>
      <c r="D235" t="str">
        <f>IF(A235="","",SUMIFS(Movimenti!D:D, Movimenti!F:F, A235, Movimenti!C:C, "Scarico"))</f>
        <v/>
      </c>
      <c r="E235" t="str">
        <f>IF(A235="","",SUMIFS(Movimenti!D:D, Movimenti!F:F, A235, Movimenti!C:C, "Rettifica"))</f>
        <v/>
      </c>
      <c r="F235" t="str">
        <f t="shared" si="6"/>
        <v/>
      </c>
      <c r="G235" t="str">
        <f>IF(A235="","",IF(F235&lt;=VLOOKUP(A235, 'Anagrafica Prodotti'!A:C, 3), "⚠️ RIORDINARE", "OK"))</f>
        <v/>
      </c>
      <c r="H235" t="str">
        <f>IF(A235="","",VLOOKUP(A235, 'Anagrafica Prodotti'!A:G, 7))</f>
        <v/>
      </c>
      <c r="I235" s="3" t="str">
        <f>IFERROR(SUMIFS(Movimenti!H:H, Movimenti!F:F, A235, Movimenti!C:C, "Carico") / C235,"")</f>
        <v/>
      </c>
      <c r="J235" s="3" t="str">
        <f t="shared" si="7"/>
        <v/>
      </c>
      <c r="K235" s="3" t="str">
        <f>IF(A235="","",VLOOKUP(A235, 'Anagrafica Prodotti'!A:E, 5)*F235)</f>
        <v/>
      </c>
    </row>
    <row r="236" spans="1:11" x14ac:dyDescent="0.3">
      <c r="A236" t="str">
        <f>IF('Anagrafica Prodotti'!A237="","",'Anagrafica Prodotti'!A237)</f>
        <v/>
      </c>
      <c r="B236" t="str">
        <f>IF(A236="","",VLOOKUP(A236, 'Anagrafica Prodotti'!A:B, 2))</f>
        <v/>
      </c>
      <c r="C236" t="str">
        <f>IF(A236="","",SUMIFS(Movimenti!D:D, Movimenti!F:F, A236, Movimenti!C:C, "Carico"))</f>
        <v/>
      </c>
      <c r="D236" t="str">
        <f>IF(A236="","",SUMIFS(Movimenti!D:D, Movimenti!F:F, A236, Movimenti!C:C, "Scarico"))</f>
        <v/>
      </c>
      <c r="E236" t="str">
        <f>IF(A236="","",SUMIFS(Movimenti!D:D, Movimenti!F:F, A236, Movimenti!C:C, "Rettifica"))</f>
        <v/>
      </c>
      <c r="F236" t="str">
        <f t="shared" si="6"/>
        <v/>
      </c>
      <c r="G236" t="str">
        <f>IF(A236="","",IF(F236&lt;=VLOOKUP(A236, 'Anagrafica Prodotti'!A:C, 3), "⚠️ RIORDINARE", "OK"))</f>
        <v/>
      </c>
      <c r="H236" t="str">
        <f>IF(A236="","",VLOOKUP(A236, 'Anagrafica Prodotti'!A:G, 7))</f>
        <v/>
      </c>
      <c r="I236" s="3" t="str">
        <f>IFERROR(SUMIFS(Movimenti!H:H, Movimenti!F:F, A236, Movimenti!C:C, "Carico") / C236,"")</f>
        <v/>
      </c>
      <c r="J236" s="3" t="str">
        <f t="shared" si="7"/>
        <v/>
      </c>
      <c r="K236" s="3" t="str">
        <f>IF(A236="","",VLOOKUP(A236, 'Anagrafica Prodotti'!A:E, 5)*F236)</f>
        <v/>
      </c>
    </row>
    <row r="237" spans="1:11" x14ac:dyDescent="0.3">
      <c r="A237" t="str">
        <f>IF('Anagrafica Prodotti'!A238="","",'Anagrafica Prodotti'!A238)</f>
        <v/>
      </c>
      <c r="B237" t="str">
        <f>IF(A237="","",VLOOKUP(A237, 'Anagrafica Prodotti'!A:B, 2))</f>
        <v/>
      </c>
      <c r="C237" t="str">
        <f>IF(A237="","",SUMIFS(Movimenti!D:D, Movimenti!F:F, A237, Movimenti!C:C, "Carico"))</f>
        <v/>
      </c>
      <c r="D237" t="str">
        <f>IF(A237="","",SUMIFS(Movimenti!D:D, Movimenti!F:F, A237, Movimenti!C:C, "Scarico"))</f>
        <v/>
      </c>
      <c r="E237" t="str">
        <f>IF(A237="","",SUMIFS(Movimenti!D:D, Movimenti!F:F, A237, Movimenti!C:C, "Rettifica"))</f>
        <v/>
      </c>
      <c r="F237" t="str">
        <f t="shared" si="6"/>
        <v/>
      </c>
      <c r="G237" t="str">
        <f>IF(A237="","",IF(F237&lt;=VLOOKUP(A237, 'Anagrafica Prodotti'!A:C, 3), "⚠️ RIORDINARE", "OK"))</f>
        <v/>
      </c>
      <c r="H237" t="str">
        <f>IF(A237="","",VLOOKUP(A237, 'Anagrafica Prodotti'!A:G, 7))</f>
        <v/>
      </c>
      <c r="I237" s="3" t="str">
        <f>IFERROR(SUMIFS(Movimenti!H:H, Movimenti!F:F, A237, Movimenti!C:C, "Carico") / C237,"")</f>
        <v/>
      </c>
      <c r="J237" s="3" t="str">
        <f t="shared" si="7"/>
        <v/>
      </c>
      <c r="K237" s="3" t="str">
        <f>IF(A237="","",VLOOKUP(A237, 'Anagrafica Prodotti'!A:E, 5)*F237)</f>
        <v/>
      </c>
    </row>
    <row r="238" spans="1:11" x14ac:dyDescent="0.3">
      <c r="A238" t="str">
        <f>IF('Anagrafica Prodotti'!A239="","",'Anagrafica Prodotti'!A239)</f>
        <v/>
      </c>
      <c r="B238" t="str">
        <f>IF(A238="","",VLOOKUP(A238, 'Anagrafica Prodotti'!A:B, 2))</f>
        <v/>
      </c>
      <c r="C238" t="str">
        <f>IF(A238="","",SUMIFS(Movimenti!D:D, Movimenti!F:F, A238, Movimenti!C:C, "Carico"))</f>
        <v/>
      </c>
      <c r="D238" t="str">
        <f>IF(A238="","",SUMIFS(Movimenti!D:D, Movimenti!F:F, A238, Movimenti!C:C, "Scarico"))</f>
        <v/>
      </c>
      <c r="E238" t="str">
        <f>IF(A238="","",SUMIFS(Movimenti!D:D, Movimenti!F:F, A238, Movimenti!C:C, "Rettifica"))</f>
        <v/>
      </c>
      <c r="F238" t="str">
        <f t="shared" si="6"/>
        <v/>
      </c>
      <c r="G238" t="str">
        <f>IF(A238="","",IF(F238&lt;=VLOOKUP(A238, 'Anagrafica Prodotti'!A:C, 3), "⚠️ RIORDINARE", "OK"))</f>
        <v/>
      </c>
      <c r="H238" t="str">
        <f>IF(A238="","",VLOOKUP(A238, 'Anagrafica Prodotti'!A:G, 7))</f>
        <v/>
      </c>
      <c r="I238" s="3" t="str">
        <f>IFERROR(SUMIFS(Movimenti!H:H, Movimenti!F:F, A238, Movimenti!C:C, "Carico") / C238,"")</f>
        <v/>
      </c>
      <c r="J238" s="3" t="str">
        <f t="shared" si="7"/>
        <v/>
      </c>
      <c r="K238" s="3" t="str">
        <f>IF(A238="","",VLOOKUP(A238, 'Anagrafica Prodotti'!A:E, 5)*F238)</f>
        <v/>
      </c>
    </row>
    <row r="239" spans="1:11" x14ac:dyDescent="0.3">
      <c r="A239" t="str">
        <f>IF('Anagrafica Prodotti'!A240="","",'Anagrafica Prodotti'!A240)</f>
        <v/>
      </c>
      <c r="B239" t="str">
        <f>IF(A239="","",VLOOKUP(A239, 'Anagrafica Prodotti'!A:B, 2))</f>
        <v/>
      </c>
      <c r="C239" t="str">
        <f>IF(A239="","",SUMIFS(Movimenti!D:D, Movimenti!F:F, A239, Movimenti!C:C, "Carico"))</f>
        <v/>
      </c>
      <c r="D239" t="str">
        <f>IF(A239="","",SUMIFS(Movimenti!D:D, Movimenti!F:F, A239, Movimenti!C:C, "Scarico"))</f>
        <v/>
      </c>
      <c r="E239" t="str">
        <f>IF(A239="","",SUMIFS(Movimenti!D:D, Movimenti!F:F, A239, Movimenti!C:C, "Rettifica"))</f>
        <v/>
      </c>
      <c r="F239" t="str">
        <f t="shared" si="6"/>
        <v/>
      </c>
      <c r="G239" t="str">
        <f>IF(A239="","",IF(F239&lt;=VLOOKUP(A239, 'Anagrafica Prodotti'!A:C, 3), "⚠️ RIORDINARE", "OK"))</f>
        <v/>
      </c>
      <c r="H239" t="str">
        <f>IF(A239="","",VLOOKUP(A239, 'Anagrafica Prodotti'!A:G, 7))</f>
        <v/>
      </c>
      <c r="I239" s="3" t="str">
        <f>IFERROR(SUMIFS(Movimenti!H:H, Movimenti!F:F, A239, Movimenti!C:C, "Carico") / C239,"")</f>
        <v/>
      </c>
      <c r="J239" s="3" t="str">
        <f t="shared" si="7"/>
        <v/>
      </c>
      <c r="K239" s="3" t="str">
        <f>IF(A239="","",VLOOKUP(A239, 'Anagrafica Prodotti'!A:E, 5)*F239)</f>
        <v/>
      </c>
    </row>
    <row r="240" spans="1:11" x14ac:dyDescent="0.3">
      <c r="A240" t="str">
        <f>IF('Anagrafica Prodotti'!A241="","",'Anagrafica Prodotti'!A241)</f>
        <v/>
      </c>
      <c r="B240" t="str">
        <f>IF(A240="","",VLOOKUP(A240, 'Anagrafica Prodotti'!A:B, 2))</f>
        <v/>
      </c>
      <c r="C240" t="str">
        <f>IF(A240="","",SUMIFS(Movimenti!D:D, Movimenti!F:F, A240, Movimenti!C:C, "Carico"))</f>
        <v/>
      </c>
      <c r="D240" t="str">
        <f>IF(A240="","",SUMIFS(Movimenti!D:D, Movimenti!F:F, A240, Movimenti!C:C, "Scarico"))</f>
        <v/>
      </c>
      <c r="E240" t="str">
        <f>IF(A240="","",SUMIFS(Movimenti!D:D, Movimenti!F:F, A240, Movimenti!C:C, "Rettifica"))</f>
        <v/>
      </c>
      <c r="F240" t="str">
        <f t="shared" si="6"/>
        <v/>
      </c>
      <c r="G240" t="str">
        <f>IF(A240="","",IF(F240&lt;=VLOOKUP(A240, 'Anagrafica Prodotti'!A:C, 3), "⚠️ RIORDINARE", "OK"))</f>
        <v/>
      </c>
      <c r="H240" t="str">
        <f>IF(A240="","",VLOOKUP(A240, 'Anagrafica Prodotti'!A:G, 7))</f>
        <v/>
      </c>
      <c r="I240" s="3" t="str">
        <f>IFERROR(SUMIFS(Movimenti!H:H, Movimenti!F:F, A240, Movimenti!C:C, "Carico") / C240,"")</f>
        <v/>
      </c>
      <c r="J240" s="3" t="str">
        <f t="shared" si="7"/>
        <v/>
      </c>
      <c r="K240" s="3" t="str">
        <f>IF(A240="","",VLOOKUP(A240, 'Anagrafica Prodotti'!A:E, 5)*F240)</f>
        <v/>
      </c>
    </row>
    <row r="241" spans="1:11" x14ac:dyDescent="0.3">
      <c r="A241" t="str">
        <f>IF('Anagrafica Prodotti'!A242="","",'Anagrafica Prodotti'!A242)</f>
        <v/>
      </c>
      <c r="B241" t="str">
        <f>IF(A241="","",VLOOKUP(A241, 'Anagrafica Prodotti'!A:B, 2))</f>
        <v/>
      </c>
      <c r="C241" t="str">
        <f>IF(A241="","",SUMIFS(Movimenti!D:D, Movimenti!F:F, A241, Movimenti!C:C, "Carico"))</f>
        <v/>
      </c>
      <c r="D241" t="str">
        <f>IF(A241="","",SUMIFS(Movimenti!D:D, Movimenti!F:F, A241, Movimenti!C:C, "Scarico"))</f>
        <v/>
      </c>
      <c r="E241" t="str">
        <f>IF(A241="","",SUMIFS(Movimenti!D:D, Movimenti!F:F, A241, Movimenti!C:C, "Rettifica"))</f>
        <v/>
      </c>
      <c r="F241" t="str">
        <f t="shared" si="6"/>
        <v/>
      </c>
      <c r="G241" t="str">
        <f>IF(A241="","",IF(F241&lt;=VLOOKUP(A241, 'Anagrafica Prodotti'!A:C, 3), "⚠️ RIORDINARE", "OK"))</f>
        <v/>
      </c>
      <c r="H241" t="str">
        <f>IF(A241="","",VLOOKUP(A241, 'Anagrafica Prodotti'!A:G, 7))</f>
        <v/>
      </c>
      <c r="I241" s="3" t="str">
        <f>IFERROR(SUMIFS(Movimenti!H:H, Movimenti!F:F, A241, Movimenti!C:C, "Carico") / C241,"")</f>
        <v/>
      </c>
      <c r="J241" s="3" t="str">
        <f t="shared" si="7"/>
        <v/>
      </c>
      <c r="K241" s="3" t="str">
        <f>IF(A241="","",VLOOKUP(A241, 'Anagrafica Prodotti'!A:E, 5)*F241)</f>
        <v/>
      </c>
    </row>
    <row r="242" spans="1:11" x14ac:dyDescent="0.3">
      <c r="A242" t="str">
        <f>IF('Anagrafica Prodotti'!A243="","",'Anagrafica Prodotti'!A243)</f>
        <v/>
      </c>
      <c r="B242" t="str">
        <f>IF(A242="","",VLOOKUP(A242, 'Anagrafica Prodotti'!A:B, 2))</f>
        <v/>
      </c>
      <c r="C242" t="str">
        <f>IF(A242="","",SUMIFS(Movimenti!D:D, Movimenti!F:F, A242, Movimenti!C:C, "Carico"))</f>
        <v/>
      </c>
      <c r="D242" t="str">
        <f>IF(A242="","",SUMIFS(Movimenti!D:D, Movimenti!F:F, A242, Movimenti!C:C, "Scarico"))</f>
        <v/>
      </c>
      <c r="E242" t="str">
        <f>IF(A242="","",SUMIFS(Movimenti!D:D, Movimenti!F:F, A242, Movimenti!C:C, "Rettifica"))</f>
        <v/>
      </c>
      <c r="F242" t="str">
        <f t="shared" si="6"/>
        <v/>
      </c>
      <c r="G242" t="str">
        <f>IF(A242="","",IF(F242&lt;=VLOOKUP(A242, 'Anagrafica Prodotti'!A:C, 3), "⚠️ RIORDINARE", "OK"))</f>
        <v/>
      </c>
      <c r="H242" t="str">
        <f>IF(A242="","",VLOOKUP(A242, 'Anagrafica Prodotti'!A:G, 7))</f>
        <v/>
      </c>
      <c r="I242" s="3" t="str">
        <f>IFERROR(SUMIFS(Movimenti!H:H, Movimenti!F:F, A242, Movimenti!C:C, "Carico") / C242,"")</f>
        <v/>
      </c>
      <c r="J242" s="3" t="str">
        <f t="shared" si="7"/>
        <v/>
      </c>
      <c r="K242" s="3" t="str">
        <f>IF(A242="","",VLOOKUP(A242, 'Anagrafica Prodotti'!A:E, 5)*F242)</f>
        <v/>
      </c>
    </row>
    <row r="243" spans="1:11" x14ac:dyDescent="0.3">
      <c r="A243" t="str">
        <f>IF('Anagrafica Prodotti'!A244="","",'Anagrafica Prodotti'!A244)</f>
        <v/>
      </c>
      <c r="B243" t="str">
        <f>IF(A243="","",VLOOKUP(A243, 'Anagrafica Prodotti'!A:B, 2))</f>
        <v/>
      </c>
      <c r="C243" t="str">
        <f>IF(A243="","",SUMIFS(Movimenti!D:D, Movimenti!F:F, A243, Movimenti!C:C, "Carico"))</f>
        <v/>
      </c>
      <c r="D243" t="str">
        <f>IF(A243="","",SUMIFS(Movimenti!D:D, Movimenti!F:F, A243, Movimenti!C:C, "Scarico"))</f>
        <v/>
      </c>
      <c r="E243" t="str">
        <f>IF(A243="","",SUMIFS(Movimenti!D:D, Movimenti!F:F, A243, Movimenti!C:C, "Rettifica"))</f>
        <v/>
      </c>
      <c r="F243" t="str">
        <f t="shared" si="6"/>
        <v/>
      </c>
      <c r="G243" t="str">
        <f>IF(A243="","",IF(F243&lt;=VLOOKUP(A243, 'Anagrafica Prodotti'!A:C, 3), "⚠️ RIORDINARE", "OK"))</f>
        <v/>
      </c>
      <c r="H243" t="str">
        <f>IF(A243="","",VLOOKUP(A243, 'Anagrafica Prodotti'!A:G, 7))</f>
        <v/>
      </c>
      <c r="I243" s="3" t="str">
        <f>IFERROR(SUMIFS(Movimenti!H:H, Movimenti!F:F, A243, Movimenti!C:C, "Carico") / C243,"")</f>
        <v/>
      </c>
      <c r="J243" s="3" t="str">
        <f t="shared" si="7"/>
        <v/>
      </c>
      <c r="K243" s="3" t="str">
        <f>IF(A243="","",VLOOKUP(A243, 'Anagrafica Prodotti'!A:E, 5)*F243)</f>
        <v/>
      </c>
    </row>
    <row r="244" spans="1:11" x14ac:dyDescent="0.3">
      <c r="A244" t="str">
        <f>IF('Anagrafica Prodotti'!A245="","",'Anagrafica Prodotti'!A245)</f>
        <v/>
      </c>
      <c r="B244" t="str">
        <f>IF(A244="","",VLOOKUP(A244, 'Anagrafica Prodotti'!A:B, 2))</f>
        <v/>
      </c>
      <c r="C244" t="str">
        <f>IF(A244="","",SUMIFS(Movimenti!D:D, Movimenti!F:F, A244, Movimenti!C:C, "Carico"))</f>
        <v/>
      </c>
      <c r="D244" t="str">
        <f>IF(A244="","",SUMIFS(Movimenti!D:D, Movimenti!F:F, A244, Movimenti!C:C, "Scarico"))</f>
        <v/>
      </c>
      <c r="E244" t="str">
        <f>IF(A244="","",SUMIFS(Movimenti!D:D, Movimenti!F:F, A244, Movimenti!C:C, "Rettifica"))</f>
        <v/>
      </c>
      <c r="F244" t="str">
        <f t="shared" si="6"/>
        <v/>
      </c>
      <c r="G244" t="str">
        <f>IF(A244="","",IF(F244&lt;=VLOOKUP(A244, 'Anagrafica Prodotti'!A:C, 3), "⚠️ RIORDINARE", "OK"))</f>
        <v/>
      </c>
      <c r="H244" t="str">
        <f>IF(A244="","",VLOOKUP(A244, 'Anagrafica Prodotti'!A:G, 7))</f>
        <v/>
      </c>
      <c r="I244" s="3" t="str">
        <f>IFERROR(SUMIFS(Movimenti!H:H, Movimenti!F:F, A244, Movimenti!C:C, "Carico") / C244,"")</f>
        <v/>
      </c>
      <c r="J244" s="3" t="str">
        <f t="shared" si="7"/>
        <v/>
      </c>
      <c r="K244" s="3" t="str">
        <f>IF(A244="","",VLOOKUP(A244, 'Anagrafica Prodotti'!A:E, 5)*F244)</f>
        <v/>
      </c>
    </row>
    <row r="245" spans="1:11" x14ac:dyDescent="0.3">
      <c r="A245" t="str">
        <f>IF('Anagrafica Prodotti'!A246="","",'Anagrafica Prodotti'!A246)</f>
        <v/>
      </c>
      <c r="B245" t="str">
        <f>IF(A245="","",VLOOKUP(A245, 'Anagrafica Prodotti'!A:B, 2))</f>
        <v/>
      </c>
      <c r="C245" t="str">
        <f>IF(A245="","",SUMIFS(Movimenti!D:D, Movimenti!F:F, A245, Movimenti!C:C, "Carico"))</f>
        <v/>
      </c>
      <c r="D245" t="str">
        <f>IF(A245="","",SUMIFS(Movimenti!D:D, Movimenti!F:F, A245, Movimenti!C:C, "Scarico"))</f>
        <v/>
      </c>
      <c r="E245" t="str">
        <f>IF(A245="","",SUMIFS(Movimenti!D:D, Movimenti!F:F, A245, Movimenti!C:C, "Rettifica"))</f>
        <v/>
      </c>
      <c r="F245" t="str">
        <f t="shared" si="6"/>
        <v/>
      </c>
      <c r="G245" t="str">
        <f>IF(A245="","",IF(F245&lt;=VLOOKUP(A245, 'Anagrafica Prodotti'!A:C, 3), "⚠️ RIORDINARE", "OK"))</f>
        <v/>
      </c>
      <c r="H245" t="str">
        <f>IF(A245="","",VLOOKUP(A245, 'Anagrafica Prodotti'!A:G, 7))</f>
        <v/>
      </c>
      <c r="I245" s="3" t="str">
        <f>IFERROR(SUMIFS(Movimenti!H:H, Movimenti!F:F, A245, Movimenti!C:C, "Carico") / C245,"")</f>
        <v/>
      </c>
      <c r="J245" s="3" t="str">
        <f t="shared" si="7"/>
        <v/>
      </c>
      <c r="K245" s="3" t="str">
        <f>IF(A245="","",VLOOKUP(A245, 'Anagrafica Prodotti'!A:E, 5)*F245)</f>
        <v/>
      </c>
    </row>
    <row r="246" spans="1:11" x14ac:dyDescent="0.3">
      <c r="A246" t="str">
        <f>IF('Anagrafica Prodotti'!A247="","",'Anagrafica Prodotti'!A247)</f>
        <v/>
      </c>
      <c r="B246" t="str">
        <f>IF(A246="","",VLOOKUP(A246, 'Anagrafica Prodotti'!A:B, 2))</f>
        <v/>
      </c>
      <c r="C246" t="str">
        <f>IF(A246="","",SUMIFS(Movimenti!D:D, Movimenti!F:F, A246, Movimenti!C:C, "Carico"))</f>
        <v/>
      </c>
      <c r="D246" t="str">
        <f>IF(A246="","",SUMIFS(Movimenti!D:D, Movimenti!F:F, A246, Movimenti!C:C, "Scarico"))</f>
        <v/>
      </c>
      <c r="E246" t="str">
        <f>IF(A246="","",SUMIFS(Movimenti!D:D, Movimenti!F:F, A246, Movimenti!C:C, "Rettifica"))</f>
        <v/>
      </c>
      <c r="F246" t="str">
        <f t="shared" si="6"/>
        <v/>
      </c>
      <c r="G246" t="str">
        <f>IF(A246="","",IF(F246&lt;=VLOOKUP(A246, 'Anagrafica Prodotti'!A:C, 3), "⚠️ RIORDINARE", "OK"))</f>
        <v/>
      </c>
      <c r="H246" t="str">
        <f>IF(A246="","",VLOOKUP(A246, 'Anagrafica Prodotti'!A:G, 7))</f>
        <v/>
      </c>
      <c r="I246" s="3" t="str">
        <f>IFERROR(SUMIFS(Movimenti!H:H, Movimenti!F:F, A246, Movimenti!C:C, "Carico") / C246,"")</f>
        <v/>
      </c>
      <c r="J246" s="3" t="str">
        <f t="shared" si="7"/>
        <v/>
      </c>
      <c r="K246" s="3" t="str">
        <f>IF(A246="","",VLOOKUP(A246, 'Anagrafica Prodotti'!A:E, 5)*F246)</f>
        <v/>
      </c>
    </row>
    <row r="247" spans="1:11" x14ac:dyDescent="0.3">
      <c r="A247" t="str">
        <f>IF('Anagrafica Prodotti'!A248="","",'Anagrafica Prodotti'!A248)</f>
        <v/>
      </c>
      <c r="B247" t="str">
        <f>IF(A247="","",VLOOKUP(A247, 'Anagrafica Prodotti'!A:B, 2))</f>
        <v/>
      </c>
      <c r="C247" t="str">
        <f>IF(A247="","",SUMIFS(Movimenti!D:D, Movimenti!F:F, A247, Movimenti!C:C, "Carico"))</f>
        <v/>
      </c>
      <c r="D247" t="str">
        <f>IF(A247="","",SUMIFS(Movimenti!D:D, Movimenti!F:F, A247, Movimenti!C:C, "Scarico"))</f>
        <v/>
      </c>
      <c r="E247" t="str">
        <f>IF(A247="","",SUMIFS(Movimenti!D:D, Movimenti!F:F, A247, Movimenti!C:C, "Rettifica"))</f>
        <v/>
      </c>
      <c r="F247" t="str">
        <f t="shared" si="6"/>
        <v/>
      </c>
      <c r="G247" t="str">
        <f>IF(A247="","",IF(F247&lt;=VLOOKUP(A247, 'Anagrafica Prodotti'!A:C, 3), "⚠️ RIORDINARE", "OK"))</f>
        <v/>
      </c>
      <c r="H247" t="str">
        <f>IF(A247="","",VLOOKUP(A247, 'Anagrafica Prodotti'!A:G, 7))</f>
        <v/>
      </c>
      <c r="I247" s="3" t="str">
        <f>IFERROR(SUMIFS(Movimenti!H:H, Movimenti!F:F, A247, Movimenti!C:C, "Carico") / C247,"")</f>
        <v/>
      </c>
      <c r="J247" s="3" t="str">
        <f t="shared" si="7"/>
        <v/>
      </c>
      <c r="K247" s="3" t="str">
        <f>IF(A247="","",VLOOKUP(A247, 'Anagrafica Prodotti'!A:E, 5)*F247)</f>
        <v/>
      </c>
    </row>
    <row r="248" spans="1:11" x14ac:dyDescent="0.3">
      <c r="A248" t="str">
        <f>IF('Anagrafica Prodotti'!A249="","",'Anagrafica Prodotti'!A249)</f>
        <v/>
      </c>
      <c r="B248" t="str">
        <f>IF(A248="","",VLOOKUP(A248, 'Anagrafica Prodotti'!A:B, 2))</f>
        <v/>
      </c>
      <c r="C248" t="str">
        <f>IF(A248="","",SUMIFS(Movimenti!D:D, Movimenti!F:F, A248, Movimenti!C:C, "Carico"))</f>
        <v/>
      </c>
      <c r="D248" t="str">
        <f>IF(A248="","",SUMIFS(Movimenti!D:D, Movimenti!F:F, A248, Movimenti!C:C, "Scarico"))</f>
        <v/>
      </c>
      <c r="E248" t="str">
        <f>IF(A248="","",SUMIFS(Movimenti!D:D, Movimenti!F:F, A248, Movimenti!C:C, "Rettifica"))</f>
        <v/>
      </c>
      <c r="F248" t="str">
        <f t="shared" si="6"/>
        <v/>
      </c>
      <c r="G248" t="str">
        <f>IF(A248="","",IF(F248&lt;=VLOOKUP(A248, 'Anagrafica Prodotti'!A:C, 3), "⚠️ RIORDINARE", "OK"))</f>
        <v/>
      </c>
      <c r="H248" t="str">
        <f>IF(A248="","",VLOOKUP(A248, 'Anagrafica Prodotti'!A:G, 7))</f>
        <v/>
      </c>
      <c r="I248" s="3" t="str">
        <f>IFERROR(SUMIFS(Movimenti!H:H, Movimenti!F:F, A248, Movimenti!C:C, "Carico") / C248,"")</f>
        <v/>
      </c>
      <c r="J248" s="3" t="str">
        <f t="shared" si="7"/>
        <v/>
      </c>
      <c r="K248" s="3" t="str">
        <f>IF(A248="","",VLOOKUP(A248, 'Anagrafica Prodotti'!A:E, 5)*F248)</f>
        <v/>
      </c>
    </row>
    <row r="249" spans="1:11" x14ac:dyDescent="0.3">
      <c r="A249" t="str">
        <f>IF('Anagrafica Prodotti'!A250="","",'Anagrafica Prodotti'!A250)</f>
        <v/>
      </c>
      <c r="B249" t="str">
        <f>IF(A249="","",VLOOKUP(A249, 'Anagrafica Prodotti'!A:B, 2))</f>
        <v/>
      </c>
      <c r="C249" t="str">
        <f>IF(A249="","",SUMIFS(Movimenti!D:D, Movimenti!F:F, A249, Movimenti!C:C, "Carico"))</f>
        <v/>
      </c>
      <c r="D249" t="str">
        <f>IF(A249="","",SUMIFS(Movimenti!D:D, Movimenti!F:F, A249, Movimenti!C:C, "Scarico"))</f>
        <v/>
      </c>
      <c r="E249" t="str">
        <f>IF(A249="","",SUMIFS(Movimenti!D:D, Movimenti!F:F, A249, Movimenti!C:C, "Rettifica"))</f>
        <v/>
      </c>
      <c r="F249" t="str">
        <f t="shared" si="6"/>
        <v/>
      </c>
      <c r="G249" t="str">
        <f>IF(A249="","",IF(F249&lt;=VLOOKUP(A249, 'Anagrafica Prodotti'!A:C, 3), "⚠️ RIORDINARE", "OK"))</f>
        <v/>
      </c>
      <c r="H249" t="str">
        <f>IF(A249="","",VLOOKUP(A249, 'Anagrafica Prodotti'!A:G, 7))</f>
        <v/>
      </c>
      <c r="I249" s="3" t="str">
        <f>IFERROR(SUMIFS(Movimenti!H:H, Movimenti!F:F, A249, Movimenti!C:C, "Carico") / C249,"")</f>
        <v/>
      </c>
      <c r="J249" s="3" t="str">
        <f t="shared" si="7"/>
        <v/>
      </c>
      <c r="K249" s="3" t="str">
        <f>IF(A249="","",VLOOKUP(A249, 'Anagrafica Prodotti'!A:E, 5)*F249)</f>
        <v/>
      </c>
    </row>
    <row r="250" spans="1:11" x14ac:dyDescent="0.3">
      <c r="A250" t="str">
        <f>IF('Anagrafica Prodotti'!A251="","",'Anagrafica Prodotti'!A251)</f>
        <v/>
      </c>
      <c r="B250" t="str">
        <f>IF(A250="","",VLOOKUP(A250, 'Anagrafica Prodotti'!A:B, 2))</f>
        <v/>
      </c>
      <c r="C250" t="str">
        <f>IF(A250="","",SUMIFS(Movimenti!D:D, Movimenti!F:F, A250, Movimenti!C:C, "Carico"))</f>
        <v/>
      </c>
      <c r="D250" t="str">
        <f>IF(A250="","",SUMIFS(Movimenti!D:D, Movimenti!F:F, A250, Movimenti!C:C, "Scarico"))</f>
        <v/>
      </c>
      <c r="E250" t="str">
        <f>IF(A250="","",SUMIFS(Movimenti!D:D, Movimenti!F:F, A250, Movimenti!C:C, "Rettifica"))</f>
        <v/>
      </c>
      <c r="F250" t="str">
        <f t="shared" si="6"/>
        <v/>
      </c>
      <c r="G250" t="str">
        <f>IF(A250="","",IF(F250&lt;=VLOOKUP(A250, 'Anagrafica Prodotti'!A:C, 3), "⚠️ RIORDINARE", "OK"))</f>
        <v/>
      </c>
      <c r="H250" t="str">
        <f>IF(A250="","",VLOOKUP(A250, 'Anagrafica Prodotti'!A:G, 7))</f>
        <v/>
      </c>
      <c r="I250" s="3" t="str">
        <f>IFERROR(SUMIFS(Movimenti!H:H, Movimenti!F:F, A250, Movimenti!C:C, "Carico") / C250,"")</f>
        <v/>
      </c>
      <c r="J250" s="3" t="str">
        <f t="shared" si="7"/>
        <v/>
      </c>
      <c r="K250" s="3" t="str">
        <f>IF(A250="","",VLOOKUP(A250, 'Anagrafica Prodotti'!A:E, 5)*F250)</f>
        <v/>
      </c>
    </row>
    <row r="251" spans="1:11" x14ac:dyDescent="0.3">
      <c r="A251" t="str">
        <f>IF('Anagrafica Prodotti'!A252="","",'Anagrafica Prodotti'!A252)</f>
        <v/>
      </c>
      <c r="B251" t="str">
        <f>IF(A251="","",VLOOKUP(A251, 'Anagrafica Prodotti'!A:B, 2))</f>
        <v/>
      </c>
      <c r="C251" t="str">
        <f>IF(A251="","",SUMIFS(Movimenti!D:D, Movimenti!F:F, A251, Movimenti!C:C, "Carico"))</f>
        <v/>
      </c>
      <c r="D251" t="str">
        <f>IF(A251="","",SUMIFS(Movimenti!D:D, Movimenti!F:F, A251, Movimenti!C:C, "Scarico"))</f>
        <v/>
      </c>
      <c r="E251" t="str">
        <f>IF(A251="","",SUMIFS(Movimenti!D:D, Movimenti!F:F, A251, Movimenti!C:C, "Rettifica"))</f>
        <v/>
      </c>
      <c r="F251" t="str">
        <f t="shared" si="6"/>
        <v/>
      </c>
      <c r="G251" t="str">
        <f>IF(A251="","",IF(F251&lt;=VLOOKUP(A251, 'Anagrafica Prodotti'!A:C, 3), "⚠️ RIORDINARE", "OK"))</f>
        <v/>
      </c>
      <c r="H251" t="str">
        <f>IF(A251="","",VLOOKUP(A251, 'Anagrafica Prodotti'!A:G, 7))</f>
        <v/>
      </c>
      <c r="I251" s="3" t="str">
        <f>IFERROR(SUMIFS(Movimenti!H:H, Movimenti!F:F, A251, Movimenti!C:C, "Carico") / C251,"")</f>
        <v/>
      </c>
      <c r="J251" s="3" t="str">
        <f t="shared" si="7"/>
        <v/>
      </c>
      <c r="K251" s="3" t="str">
        <f>IF(A251="","",VLOOKUP(A251, 'Anagrafica Prodotti'!A:E, 5)*F251)</f>
        <v/>
      </c>
    </row>
    <row r="252" spans="1:11" x14ac:dyDescent="0.3">
      <c r="A252" t="str">
        <f>IF('Anagrafica Prodotti'!A253="","",'Anagrafica Prodotti'!A253)</f>
        <v/>
      </c>
      <c r="B252" t="str">
        <f>IF(A252="","",VLOOKUP(A252, 'Anagrafica Prodotti'!A:B, 2))</f>
        <v/>
      </c>
      <c r="C252" t="str">
        <f>IF(A252="","",SUMIFS(Movimenti!D:D, Movimenti!F:F, A252, Movimenti!C:C, "Carico"))</f>
        <v/>
      </c>
      <c r="D252" t="str">
        <f>IF(A252="","",SUMIFS(Movimenti!D:D, Movimenti!F:F, A252, Movimenti!C:C, "Scarico"))</f>
        <v/>
      </c>
      <c r="E252" t="str">
        <f>IF(A252="","",SUMIFS(Movimenti!D:D, Movimenti!F:F, A252, Movimenti!C:C, "Rettifica"))</f>
        <v/>
      </c>
      <c r="F252" t="str">
        <f t="shared" si="6"/>
        <v/>
      </c>
      <c r="G252" t="str">
        <f>IF(A252="","",IF(F252&lt;=VLOOKUP(A252, 'Anagrafica Prodotti'!A:C, 3), "⚠️ RIORDINARE", "OK"))</f>
        <v/>
      </c>
      <c r="H252" t="str">
        <f>IF(A252="","",VLOOKUP(A252, 'Anagrafica Prodotti'!A:G, 7))</f>
        <v/>
      </c>
      <c r="I252" s="3" t="str">
        <f>IFERROR(SUMIFS(Movimenti!H:H, Movimenti!F:F, A252, Movimenti!C:C, "Carico") / C252,"")</f>
        <v/>
      </c>
      <c r="J252" s="3" t="str">
        <f t="shared" si="7"/>
        <v/>
      </c>
      <c r="K252" s="3" t="str">
        <f>IF(A252="","",VLOOKUP(A252, 'Anagrafica Prodotti'!A:E, 5)*F252)</f>
        <v/>
      </c>
    </row>
    <row r="253" spans="1:11" x14ac:dyDescent="0.3">
      <c r="A253" t="str">
        <f>IF('Anagrafica Prodotti'!A254="","",'Anagrafica Prodotti'!A254)</f>
        <v/>
      </c>
      <c r="B253" t="str">
        <f>IF(A253="","",VLOOKUP(A253, 'Anagrafica Prodotti'!A:B, 2))</f>
        <v/>
      </c>
      <c r="C253" t="str">
        <f>IF(A253="","",SUMIFS(Movimenti!D:D, Movimenti!F:F, A253, Movimenti!C:C, "Carico"))</f>
        <v/>
      </c>
      <c r="D253" t="str">
        <f>IF(A253="","",SUMIFS(Movimenti!D:D, Movimenti!F:F, A253, Movimenti!C:C, "Scarico"))</f>
        <v/>
      </c>
      <c r="E253" t="str">
        <f>IF(A253="","",SUMIFS(Movimenti!D:D, Movimenti!F:F, A253, Movimenti!C:C, "Rettifica"))</f>
        <v/>
      </c>
      <c r="F253" t="str">
        <f t="shared" si="6"/>
        <v/>
      </c>
      <c r="G253" t="str">
        <f>IF(A253="","",IF(F253&lt;=VLOOKUP(A253, 'Anagrafica Prodotti'!A:C, 3), "⚠️ RIORDINARE", "OK"))</f>
        <v/>
      </c>
      <c r="H253" t="str">
        <f>IF(A253="","",VLOOKUP(A253, 'Anagrafica Prodotti'!A:G, 7))</f>
        <v/>
      </c>
      <c r="I253" s="3" t="str">
        <f>IFERROR(SUMIFS(Movimenti!H:H, Movimenti!F:F, A253, Movimenti!C:C, "Carico") / C253,"")</f>
        <v/>
      </c>
      <c r="J253" s="3" t="str">
        <f t="shared" si="7"/>
        <v/>
      </c>
      <c r="K253" s="3" t="str">
        <f>IF(A253="","",VLOOKUP(A253, 'Anagrafica Prodotti'!A:E, 5)*F253)</f>
        <v/>
      </c>
    </row>
    <row r="254" spans="1:11" x14ac:dyDescent="0.3">
      <c r="A254" t="str">
        <f>IF('Anagrafica Prodotti'!A255="","",'Anagrafica Prodotti'!A255)</f>
        <v/>
      </c>
      <c r="B254" t="str">
        <f>IF(A254="","",VLOOKUP(A254, 'Anagrafica Prodotti'!A:B, 2))</f>
        <v/>
      </c>
      <c r="C254" t="str">
        <f>IF(A254="","",SUMIFS(Movimenti!D:D, Movimenti!F:F, A254, Movimenti!C:C, "Carico"))</f>
        <v/>
      </c>
      <c r="D254" t="str">
        <f>IF(A254="","",SUMIFS(Movimenti!D:D, Movimenti!F:F, A254, Movimenti!C:C, "Scarico"))</f>
        <v/>
      </c>
      <c r="E254" t="str">
        <f>IF(A254="","",SUMIFS(Movimenti!D:D, Movimenti!F:F, A254, Movimenti!C:C, "Rettifica"))</f>
        <v/>
      </c>
      <c r="F254" t="str">
        <f t="shared" si="6"/>
        <v/>
      </c>
      <c r="G254" t="str">
        <f>IF(A254="","",IF(F254&lt;=VLOOKUP(A254, 'Anagrafica Prodotti'!A:C, 3), "⚠️ RIORDINARE", "OK"))</f>
        <v/>
      </c>
      <c r="H254" t="str">
        <f>IF(A254="","",VLOOKUP(A254, 'Anagrafica Prodotti'!A:G, 7))</f>
        <v/>
      </c>
      <c r="I254" s="3" t="str">
        <f>IFERROR(SUMIFS(Movimenti!H:H, Movimenti!F:F, A254, Movimenti!C:C, "Carico") / C254,"")</f>
        <v/>
      </c>
      <c r="J254" s="3" t="str">
        <f t="shared" si="7"/>
        <v/>
      </c>
      <c r="K254" s="3" t="str">
        <f>IF(A254="","",VLOOKUP(A254, 'Anagrafica Prodotti'!A:E, 5)*F254)</f>
        <v/>
      </c>
    </row>
    <row r="255" spans="1:11" x14ac:dyDescent="0.3">
      <c r="A255" t="str">
        <f>IF('Anagrafica Prodotti'!A256="","",'Anagrafica Prodotti'!A256)</f>
        <v/>
      </c>
      <c r="B255" t="str">
        <f>IF(A255="","",VLOOKUP(A255, 'Anagrafica Prodotti'!A:B, 2))</f>
        <v/>
      </c>
      <c r="C255" t="str">
        <f>IF(A255="","",SUMIFS(Movimenti!D:D, Movimenti!F:F, A255, Movimenti!C:C, "Carico"))</f>
        <v/>
      </c>
      <c r="D255" t="str">
        <f>IF(A255="","",SUMIFS(Movimenti!D:D, Movimenti!F:F, A255, Movimenti!C:C, "Scarico"))</f>
        <v/>
      </c>
      <c r="E255" t="str">
        <f>IF(A255="","",SUMIFS(Movimenti!D:D, Movimenti!F:F, A255, Movimenti!C:C, "Rettifica"))</f>
        <v/>
      </c>
      <c r="F255" t="str">
        <f t="shared" si="6"/>
        <v/>
      </c>
      <c r="G255" t="str">
        <f>IF(A255="","",IF(F255&lt;=VLOOKUP(A255, 'Anagrafica Prodotti'!A:C, 3), "⚠️ RIORDINARE", "OK"))</f>
        <v/>
      </c>
      <c r="H255" t="str">
        <f>IF(A255="","",VLOOKUP(A255, 'Anagrafica Prodotti'!A:G, 7))</f>
        <v/>
      </c>
      <c r="I255" s="3" t="str">
        <f>IFERROR(SUMIFS(Movimenti!H:H, Movimenti!F:F, A255, Movimenti!C:C, "Carico") / C255,"")</f>
        <v/>
      </c>
      <c r="J255" s="3" t="str">
        <f t="shared" si="7"/>
        <v/>
      </c>
      <c r="K255" s="3" t="str">
        <f>IF(A255="","",VLOOKUP(A255, 'Anagrafica Prodotti'!A:E, 5)*F255)</f>
        <v/>
      </c>
    </row>
    <row r="256" spans="1:11" x14ac:dyDescent="0.3">
      <c r="A256" t="str">
        <f>IF('Anagrafica Prodotti'!A257="","",'Anagrafica Prodotti'!A257)</f>
        <v/>
      </c>
      <c r="B256" t="str">
        <f>IF(A256="","",VLOOKUP(A256, 'Anagrafica Prodotti'!A:B, 2))</f>
        <v/>
      </c>
      <c r="C256" t="str">
        <f>IF(A256="","",SUMIFS(Movimenti!D:D, Movimenti!F:F, A256, Movimenti!C:C, "Carico"))</f>
        <v/>
      </c>
      <c r="D256" t="str">
        <f>IF(A256="","",SUMIFS(Movimenti!D:D, Movimenti!F:F, A256, Movimenti!C:C, "Scarico"))</f>
        <v/>
      </c>
      <c r="E256" t="str">
        <f>IF(A256="","",SUMIFS(Movimenti!D:D, Movimenti!F:F, A256, Movimenti!C:C, "Rettifica"))</f>
        <v/>
      </c>
      <c r="F256" t="str">
        <f t="shared" si="6"/>
        <v/>
      </c>
      <c r="G256" t="str">
        <f>IF(A256="","",IF(F256&lt;=VLOOKUP(A256, 'Anagrafica Prodotti'!A:C, 3), "⚠️ RIORDINARE", "OK"))</f>
        <v/>
      </c>
      <c r="H256" t="str">
        <f>IF(A256="","",VLOOKUP(A256, 'Anagrafica Prodotti'!A:G, 7))</f>
        <v/>
      </c>
      <c r="I256" s="3" t="str">
        <f>IFERROR(SUMIFS(Movimenti!H:H, Movimenti!F:F, A256, Movimenti!C:C, "Carico") / C256,"")</f>
        <v/>
      </c>
      <c r="J256" s="3" t="str">
        <f t="shared" si="7"/>
        <v/>
      </c>
      <c r="K256" s="3" t="str">
        <f>IF(A256="","",VLOOKUP(A256, 'Anagrafica Prodotti'!A:E, 5)*F256)</f>
        <v/>
      </c>
    </row>
    <row r="257" spans="1:11" x14ac:dyDescent="0.3">
      <c r="A257" t="str">
        <f>IF('Anagrafica Prodotti'!A258="","",'Anagrafica Prodotti'!A258)</f>
        <v/>
      </c>
      <c r="B257" t="str">
        <f>IF(A257="","",VLOOKUP(A257, 'Anagrafica Prodotti'!A:B, 2))</f>
        <v/>
      </c>
      <c r="C257" t="str">
        <f>IF(A257="","",SUMIFS(Movimenti!D:D, Movimenti!F:F, A257, Movimenti!C:C, "Carico"))</f>
        <v/>
      </c>
      <c r="D257" t="str">
        <f>IF(A257="","",SUMIFS(Movimenti!D:D, Movimenti!F:F, A257, Movimenti!C:C, "Scarico"))</f>
        <v/>
      </c>
      <c r="E257" t="str">
        <f>IF(A257="","",SUMIFS(Movimenti!D:D, Movimenti!F:F, A257, Movimenti!C:C, "Rettifica"))</f>
        <v/>
      </c>
      <c r="F257" t="str">
        <f t="shared" ref="F257:F320" si="8">IF(A257="","",C257-D257+E257)</f>
        <v/>
      </c>
      <c r="G257" t="str">
        <f>IF(A257="","",IF(F257&lt;=VLOOKUP(A257, 'Anagrafica Prodotti'!A:C, 3), "⚠️ RIORDINARE", "OK"))</f>
        <v/>
      </c>
      <c r="H257" t="str">
        <f>IF(A257="","",VLOOKUP(A257, 'Anagrafica Prodotti'!A:G, 7))</f>
        <v/>
      </c>
      <c r="I257" s="3" t="str">
        <f>IFERROR(SUMIFS(Movimenti!H:H, Movimenti!F:F, A257, Movimenti!C:C, "Carico") / C257,"")</f>
        <v/>
      </c>
      <c r="J257" s="3" t="str">
        <f t="shared" ref="J257:J320" si="9">IF(OR(A257="",I257=""),"",I257*F257)</f>
        <v/>
      </c>
      <c r="K257" s="3" t="str">
        <f>IF(A257="","",VLOOKUP(A257, 'Anagrafica Prodotti'!A:E, 5)*F257)</f>
        <v/>
      </c>
    </row>
    <row r="258" spans="1:11" x14ac:dyDescent="0.3">
      <c r="A258" t="str">
        <f>IF('Anagrafica Prodotti'!A259="","",'Anagrafica Prodotti'!A259)</f>
        <v/>
      </c>
      <c r="B258" t="str">
        <f>IF(A258="","",VLOOKUP(A258, 'Anagrafica Prodotti'!A:B, 2))</f>
        <v/>
      </c>
      <c r="C258" t="str">
        <f>IF(A258="","",SUMIFS(Movimenti!D:D, Movimenti!F:F, A258, Movimenti!C:C, "Carico"))</f>
        <v/>
      </c>
      <c r="D258" t="str">
        <f>IF(A258="","",SUMIFS(Movimenti!D:D, Movimenti!F:F, A258, Movimenti!C:C, "Scarico"))</f>
        <v/>
      </c>
      <c r="E258" t="str">
        <f>IF(A258="","",SUMIFS(Movimenti!D:D, Movimenti!F:F, A258, Movimenti!C:C, "Rettifica"))</f>
        <v/>
      </c>
      <c r="F258" t="str">
        <f t="shared" si="8"/>
        <v/>
      </c>
      <c r="G258" t="str">
        <f>IF(A258="","",IF(F258&lt;=VLOOKUP(A258, 'Anagrafica Prodotti'!A:C, 3), "⚠️ RIORDINARE", "OK"))</f>
        <v/>
      </c>
      <c r="H258" t="str">
        <f>IF(A258="","",VLOOKUP(A258, 'Anagrafica Prodotti'!A:G, 7))</f>
        <v/>
      </c>
      <c r="I258" s="3" t="str">
        <f>IFERROR(SUMIFS(Movimenti!H:H, Movimenti!F:F, A258, Movimenti!C:C, "Carico") / C258,"")</f>
        <v/>
      </c>
      <c r="J258" s="3" t="str">
        <f t="shared" si="9"/>
        <v/>
      </c>
      <c r="K258" s="3" t="str">
        <f>IF(A258="","",VLOOKUP(A258, 'Anagrafica Prodotti'!A:E, 5)*F258)</f>
        <v/>
      </c>
    </row>
    <row r="259" spans="1:11" x14ac:dyDescent="0.3">
      <c r="A259" t="str">
        <f>IF('Anagrafica Prodotti'!A260="","",'Anagrafica Prodotti'!A260)</f>
        <v/>
      </c>
      <c r="B259" t="str">
        <f>IF(A259="","",VLOOKUP(A259, 'Anagrafica Prodotti'!A:B, 2))</f>
        <v/>
      </c>
      <c r="C259" t="str">
        <f>IF(A259="","",SUMIFS(Movimenti!D:D, Movimenti!F:F, A259, Movimenti!C:C, "Carico"))</f>
        <v/>
      </c>
      <c r="D259" t="str">
        <f>IF(A259="","",SUMIFS(Movimenti!D:D, Movimenti!F:F, A259, Movimenti!C:C, "Scarico"))</f>
        <v/>
      </c>
      <c r="E259" t="str">
        <f>IF(A259="","",SUMIFS(Movimenti!D:D, Movimenti!F:F, A259, Movimenti!C:C, "Rettifica"))</f>
        <v/>
      </c>
      <c r="F259" t="str">
        <f t="shared" si="8"/>
        <v/>
      </c>
      <c r="G259" t="str">
        <f>IF(A259="","",IF(F259&lt;=VLOOKUP(A259, 'Anagrafica Prodotti'!A:C, 3), "⚠️ RIORDINARE", "OK"))</f>
        <v/>
      </c>
      <c r="H259" t="str">
        <f>IF(A259="","",VLOOKUP(A259, 'Anagrafica Prodotti'!A:G, 7))</f>
        <v/>
      </c>
      <c r="I259" s="3" t="str">
        <f>IFERROR(SUMIFS(Movimenti!H:H, Movimenti!F:F, A259, Movimenti!C:C, "Carico") / C259,"")</f>
        <v/>
      </c>
      <c r="J259" s="3" t="str">
        <f t="shared" si="9"/>
        <v/>
      </c>
      <c r="K259" s="3" t="str">
        <f>IF(A259="","",VLOOKUP(A259, 'Anagrafica Prodotti'!A:E, 5)*F259)</f>
        <v/>
      </c>
    </row>
    <row r="260" spans="1:11" x14ac:dyDescent="0.3">
      <c r="A260" t="str">
        <f>IF('Anagrafica Prodotti'!A261="","",'Anagrafica Prodotti'!A261)</f>
        <v/>
      </c>
      <c r="B260" t="str">
        <f>IF(A260="","",VLOOKUP(A260, 'Anagrafica Prodotti'!A:B, 2))</f>
        <v/>
      </c>
      <c r="C260" t="str">
        <f>IF(A260="","",SUMIFS(Movimenti!D:D, Movimenti!F:F, A260, Movimenti!C:C, "Carico"))</f>
        <v/>
      </c>
      <c r="D260" t="str">
        <f>IF(A260="","",SUMIFS(Movimenti!D:D, Movimenti!F:F, A260, Movimenti!C:C, "Scarico"))</f>
        <v/>
      </c>
      <c r="E260" t="str">
        <f>IF(A260="","",SUMIFS(Movimenti!D:D, Movimenti!F:F, A260, Movimenti!C:C, "Rettifica"))</f>
        <v/>
      </c>
      <c r="F260" t="str">
        <f t="shared" si="8"/>
        <v/>
      </c>
      <c r="G260" t="str">
        <f>IF(A260="","",IF(F260&lt;=VLOOKUP(A260, 'Anagrafica Prodotti'!A:C, 3), "⚠️ RIORDINARE", "OK"))</f>
        <v/>
      </c>
      <c r="H260" t="str">
        <f>IF(A260="","",VLOOKUP(A260, 'Anagrafica Prodotti'!A:G, 7))</f>
        <v/>
      </c>
      <c r="I260" s="3" t="str">
        <f>IFERROR(SUMIFS(Movimenti!H:H, Movimenti!F:F, A260, Movimenti!C:C, "Carico") / C260,"")</f>
        <v/>
      </c>
      <c r="J260" s="3" t="str">
        <f t="shared" si="9"/>
        <v/>
      </c>
      <c r="K260" s="3" t="str">
        <f>IF(A260="","",VLOOKUP(A260, 'Anagrafica Prodotti'!A:E, 5)*F260)</f>
        <v/>
      </c>
    </row>
    <row r="261" spans="1:11" x14ac:dyDescent="0.3">
      <c r="A261" t="str">
        <f>IF('Anagrafica Prodotti'!A262="","",'Anagrafica Prodotti'!A262)</f>
        <v/>
      </c>
      <c r="B261" t="str">
        <f>IF(A261="","",VLOOKUP(A261, 'Anagrafica Prodotti'!A:B, 2))</f>
        <v/>
      </c>
      <c r="C261" t="str">
        <f>IF(A261="","",SUMIFS(Movimenti!D:D, Movimenti!F:F, A261, Movimenti!C:C, "Carico"))</f>
        <v/>
      </c>
      <c r="D261" t="str">
        <f>IF(A261="","",SUMIFS(Movimenti!D:D, Movimenti!F:F, A261, Movimenti!C:C, "Scarico"))</f>
        <v/>
      </c>
      <c r="E261" t="str">
        <f>IF(A261="","",SUMIFS(Movimenti!D:D, Movimenti!F:F, A261, Movimenti!C:C, "Rettifica"))</f>
        <v/>
      </c>
      <c r="F261" t="str">
        <f t="shared" si="8"/>
        <v/>
      </c>
      <c r="G261" t="str">
        <f>IF(A261="","",IF(F261&lt;=VLOOKUP(A261, 'Anagrafica Prodotti'!A:C, 3), "⚠️ RIORDINARE", "OK"))</f>
        <v/>
      </c>
      <c r="H261" t="str">
        <f>IF(A261="","",VLOOKUP(A261, 'Anagrafica Prodotti'!A:G, 7))</f>
        <v/>
      </c>
      <c r="I261" s="3" t="str">
        <f>IFERROR(SUMIFS(Movimenti!H:H, Movimenti!F:F, A261, Movimenti!C:C, "Carico") / C261,"")</f>
        <v/>
      </c>
      <c r="J261" s="3" t="str">
        <f t="shared" si="9"/>
        <v/>
      </c>
      <c r="K261" s="3" t="str">
        <f>IF(A261="","",VLOOKUP(A261, 'Anagrafica Prodotti'!A:E, 5)*F261)</f>
        <v/>
      </c>
    </row>
    <row r="262" spans="1:11" x14ac:dyDescent="0.3">
      <c r="A262" t="str">
        <f>IF('Anagrafica Prodotti'!A263="","",'Anagrafica Prodotti'!A263)</f>
        <v/>
      </c>
      <c r="B262" t="str">
        <f>IF(A262="","",VLOOKUP(A262, 'Anagrafica Prodotti'!A:B, 2))</f>
        <v/>
      </c>
      <c r="C262" t="str">
        <f>IF(A262="","",SUMIFS(Movimenti!D:D, Movimenti!F:F, A262, Movimenti!C:C, "Carico"))</f>
        <v/>
      </c>
      <c r="D262" t="str">
        <f>IF(A262="","",SUMIFS(Movimenti!D:D, Movimenti!F:F, A262, Movimenti!C:C, "Scarico"))</f>
        <v/>
      </c>
      <c r="E262" t="str">
        <f>IF(A262="","",SUMIFS(Movimenti!D:D, Movimenti!F:F, A262, Movimenti!C:C, "Rettifica"))</f>
        <v/>
      </c>
      <c r="F262" t="str">
        <f t="shared" si="8"/>
        <v/>
      </c>
      <c r="G262" t="str">
        <f>IF(A262="","",IF(F262&lt;=VLOOKUP(A262, 'Anagrafica Prodotti'!A:C, 3), "⚠️ RIORDINARE", "OK"))</f>
        <v/>
      </c>
      <c r="H262" t="str">
        <f>IF(A262="","",VLOOKUP(A262, 'Anagrafica Prodotti'!A:G, 7))</f>
        <v/>
      </c>
      <c r="I262" s="3" t="str">
        <f>IFERROR(SUMIFS(Movimenti!H:H, Movimenti!F:F, A262, Movimenti!C:C, "Carico") / C262,"")</f>
        <v/>
      </c>
      <c r="J262" s="3" t="str">
        <f t="shared" si="9"/>
        <v/>
      </c>
      <c r="K262" s="3" t="str">
        <f>IF(A262="","",VLOOKUP(A262, 'Anagrafica Prodotti'!A:E, 5)*F262)</f>
        <v/>
      </c>
    </row>
    <row r="263" spans="1:11" x14ac:dyDescent="0.3">
      <c r="A263" t="str">
        <f>IF('Anagrafica Prodotti'!A264="","",'Anagrafica Prodotti'!A264)</f>
        <v/>
      </c>
      <c r="B263" t="str">
        <f>IF(A263="","",VLOOKUP(A263, 'Anagrafica Prodotti'!A:B, 2))</f>
        <v/>
      </c>
      <c r="C263" t="str">
        <f>IF(A263="","",SUMIFS(Movimenti!D:D, Movimenti!F:F, A263, Movimenti!C:C, "Carico"))</f>
        <v/>
      </c>
      <c r="D263" t="str">
        <f>IF(A263="","",SUMIFS(Movimenti!D:D, Movimenti!F:F, A263, Movimenti!C:C, "Scarico"))</f>
        <v/>
      </c>
      <c r="E263" t="str">
        <f>IF(A263="","",SUMIFS(Movimenti!D:D, Movimenti!F:F, A263, Movimenti!C:C, "Rettifica"))</f>
        <v/>
      </c>
      <c r="F263" t="str">
        <f t="shared" si="8"/>
        <v/>
      </c>
      <c r="G263" t="str">
        <f>IF(A263="","",IF(F263&lt;=VLOOKUP(A263, 'Anagrafica Prodotti'!A:C, 3), "⚠️ RIORDINARE", "OK"))</f>
        <v/>
      </c>
      <c r="H263" t="str">
        <f>IF(A263="","",VLOOKUP(A263, 'Anagrafica Prodotti'!A:G, 7))</f>
        <v/>
      </c>
      <c r="I263" s="3" t="str">
        <f>IFERROR(SUMIFS(Movimenti!H:H, Movimenti!F:F, A263, Movimenti!C:C, "Carico") / C263,"")</f>
        <v/>
      </c>
      <c r="J263" s="3" t="str">
        <f t="shared" si="9"/>
        <v/>
      </c>
      <c r="K263" s="3" t="str">
        <f>IF(A263="","",VLOOKUP(A263, 'Anagrafica Prodotti'!A:E, 5)*F263)</f>
        <v/>
      </c>
    </row>
    <row r="264" spans="1:11" x14ac:dyDescent="0.3">
      <c r="A264" t="str">
        <f>IF('Anagrafica Prodotti'!A265="","",'Anagrafica Prodotti'!A265)</f>
        <v/>
      </c>
      <c r="B264" t="str">
        <f>IF(A264="","",VLOOKUP(A264, 'Anagrafica Prodotti'!A:B, 2))</f>
        <v/>
      </c>
      <c r="C264" t="str">
        <f>IF(A264="","",SUMIFS(Movimenti!D:D, Movimenti!F:F, A264, Movimenti!C:C, "Carico"))</f>
        <v/>
      </c>
      <c r="D264" t="str">
        <f>IF(A264="","",SUMIFS(Movimenti!D:D, Movimenti!F:F, A264, Movimenti!C:C, "Scarico"))</f>
        <v/>
      </c>
      <c r="E264" t="str">
        <f>IF(A264="","",SUMIFS(Movimenti!D:D, Movimenti!F:F, A264, Movimenti!C:C, "Rettifica"))</f>
        <v/>
      </c>
      <c r="F264" t="str">
        <f t="shared" si="8"/>
        <v/>
      </c>
      <c r="G264" t="str">
        <f>IF(A264="","",IF(F264&lt;=VLOOKUP(A264, 'Anagrafica Prodotti'!A:C, 3), "⚠️ RIORDINARE", "OK"))</f>
        <v/>
      </c>
      <c r="H264" t="str">
        <f>IF(A264="","",VLOOKUP(A264, 'Anagrafica Prodotti'!A:G, 7))</f>
        <v/>
      </c>
      <c r="I264" s="3" t="str">
        <f>IFERROR(SUMIFS(Movimenti!H:H, Movimenti!F:F, A264, Movimenti!C:C, "Carico") / C264,"")</f>
        <v/>
      </c>
      <c r="J264" s="3" t="str">
        <f t="shared" si="9"/>
        <v/>
      </c>
      <c r="K264" s="3" t="str">
        <f>IF(A264="","",VLOOKUP(A264, 'Anagrafica Prodotti'!A:E, 5)*F264)</f>
        <v/>
      </c>
    </row>
    <row r="265" spans="1:11" x14ac:dyDescent="0.3">
      <c r="A265" t="str">
        <f>IF('Anagrafica Prodotti'!A266="","",'Anagrafica Prodotti'!A266)</f>
        <v/>
      </c>
      <c r="B265" t="str">
        <f>IF(A265="","",VLOOKUP(A265, 'Anagrafica Prodotti'!A:B, 2))</f>
        <v/>
      </c>
      <c r="C265" t="str">
        <f>IF(A265="","",SUMIFS(Movimenti!D:D, Movimenti!F:F, A265, Movimenti!C:C, "Carico"))</f>
        <v/>
      </c>
      <c r="D265" t="str">
        <f>IF(A265="","",SUMIFS(Movimenti!D:D, Movimenti!F:F, A265, Movimenti!C:C, "Scarico"))</f>
        <v/>
      </c>
      <c r="E265" t="str">
        <f>IF(A265="","",SUMIFS(Movimenti!D:D, Movimenti!F:F, A265, Movimenti!C:C, "Rettifica"))</f>
        <v/>
      </c>
      <c r="F265" t="str">
        <f t="shared" si="8"/>
        <v/>
      </c>
      <c r="G265" t="str">
        <f>IF(A265="","",IF(F265&lt;=VLOOKUP(A265, 'Anagrafica Prodotti'!A:C, 3), "⚠️ RIORDINARE", "OK"))</f>
        <v/>
      </c>
      <c r="H265" t="str">
        <f>IF(A265="","",VLOOKUP(A265, 'Anagrafica Prodotti'!A:G, 7))</f>
        <v/>
      </c>
      <c r="I265" s="3" t="str">
        <f>IFERROR(SUMIFS(Movimenti!H:H, Movimenti!F:F, A265, Movimenti!C:C, "Carico") / C265,"")</f>
        <v/>
      </c>
      <c r="J265" s="3" t="str">
        <f t="shared" si="9"/>
        <v/>
      </c>
      <c r="K265" s="3" t="str">
        <f>IF(A265="","",VLOOKUP(A265, 'Anagrafica Prodotti'!A:E, 5)*F265)</f>
        <v/>
      </c>
    </row>
    <row r="266" spans="1:11" x14ac:dyDescent="0.3">
      <c r="A266" t="str">
        <f>IF('Anagrafica Prodotti'!A267="","",'Anagrafica Prodotti'!A267)</f>
        <v/>
      </c>
      <c r="B266" t="str">
        <f>IF(A266="","",VLOOKUP(A266, 'Anagrafica Prodotti'!A:B, 2))</f>
        <v/>
      </c>
      <c r="C266" t="str">
        <f>IF(A266="","",SUMIFS(Movimenti!D:D, Movimenti!F:F, A266, Movimenti!C:C, "Carico"))</f>
        <v/>
      </c>
      <c r="D266" t="str">
        <f>IF(A266="","",SUMIFS(Movimenti!D:D, Movimenti!F:F, A266, Movimenti!C:C, "Scarico"))</f>
        <v/>
      </c>
      <c r="E266" t="str">
        <f>IF(A266="","",SUMIFS(Movimenti!D:D, Movimenti!F:F, A266, Movimenti!C:C, "Rettifica"))</f>
        <v/>
      </c>
      <c r="F266" t="str">
        <f t="shared" si="8"/>
        <v/>
      </c>
      <c r="G266" t="str">
        <f>IF(A266="","",IF(F266&lt;=VLOOKUP(A266, 'Anagrafica Prodotti'!A:C, 3), "⚠️ RIORDINARE", "OK"))</f>
        <v/>
      </c>
      <c r="H266" t="str">
        <f>IF(A266="","",VLOOKUP(A266, 'Anagrafica Prodotti'!A:G, 7))</f>
        <v/>
      </c>
      <c r="I266" s="3" t="str">
        <f>IFERROR(SUMIFS(Movimenti!H:H, Movimenti!F:F, A266, Movimenti!C:C, "Carico") / C266,"")</f>
        <v/>
      </c>
      <c r="J266" s="3" t="str">
        <f t="shared" si="9"/>
        <v/>
      </c>
      <c r="K266" s="3" t="str">
        <f>IF(A266="","",VLOOKUP(A266, 'Anagrafica Prodotti'!A:E, 5)*F266)</f>
        <v/>
      </c>
    </row>
    <row r="267" spans="1:11" x14ac:dyDescent="0.3">
      <c r="A267" t="str">
        <f>IF('Anagrafica Prodotti'!A268="","",'Anagrafica Prodotti'!A268)</f>
        <v/>
      </c>
      <c r="B267" t="str">
        <f>IF(A267="","",VLOOKUP(A267, 'Anagrafica Prodotti'!A:B, 2))</f>
        <v/>
      </c>
      <c r="C267" t="str">
        <f>IF(A267="","",SUMIFS(Movimenti!D:D, Movimenti!F:F, A267, Movimenti!C:C, "Carico"))</f>
        <v/>
      </c>
      <c r="D267" t="str">
        <f>IF(A267="","",SUMIFS(Movimenti!D:D, Movimenti!F:F, A267, Movimenti!C:C, "Scarico"))</f>
        <v/>
      </c>
      <c r="E267" t="str">
        <f>IF(A267="","",SUMIFS(Movimenti!D:D, Movimenti!F:F, A267, Movimenti!C:C, "Rettifica"))</f>
        <v/>
      </c>
      <c r="F267" t="str">
        <f t="shared" si="8"/>
        <v/>
      </c>
      <c r="G267" t="str">
        <f>IF(A267="","",IF(F267&lt;=VLOOKUP(A267, 'Anagrafica Prodotti'!A:C, 3), "⚠️ RIORDINARE", "OK"))</f>
        <v/>
      </c>
      <c r="H267" t="str">
        <f>IF(A267="","",VLOOKUP(A267, 'Anagrafica Prodotti'!A:G, 7))</f>
        <v/>
      </c>
      <c r="I267" s="3" t="str">
        <f>IFERROR(SUMIFS(Movimenti!H:H, Movimenti!F:F, A267, Movimenti!C:C, "Carico") / C267,"")</f>
        <v/>
      </c>
      <c r="J267" s="3" t="str">
        <f t="shared" si="9"/>
        <v/>
      </c>
      <c r="K267" s="3" t="str">
        <f>IF(A267="","",VLOOKUP(A267, 'Anagrafica Prodotti'!A:E, 5)*F267)</f>
        <v/>
      </c>
    </row>
    <row r="268" spans="1:11" x14ac:dyDescent="0.3">
      <c r="A268" t="str">
        <f>IF('Anagrafica Prodotti'!A269="","",'Anagrafica Prodotti'!A269)</f>
        <v/>
      </c>
      <c r="B268" t="str">
        <f>IF(A268="","",VLOOKUP(A268, 'Anagrafica Prodotti'!A:B, 2))</f>
        <v/>
      </c>
      <c r="C268" t="str">
        <f>IF(A268="","",SUMIFS(Movimenti!D:D, Movimenti!F:F, A268, Movimenti!C:C, "Carico"))</f>
        <v/>
      </c>
      <c r="D268" t="str">
        <f>IF(A268="","",SUMIFS(Movimenti!D:D, Movimenti!F:F, A268, Movimenti!C:C, "Scarico"))</f>
        <v/>
      </c>
      <c r="E268" t="str">
        <f>IF(A268="","",SUMIFS(Movimenti!D:D, Movimenti!F:F, A268, Movimenti!C:C, "Rettifica"))</f>
        <v/>
      </c>
      <c r="F268" t="str">
        <f t="shared" si="8"/>
        <v/>
      </c>
      <c r="G268" t="str">
        <f>IF(A268="","",IF(F268&lt;=VLOOKUP(A268, 'Anagrafica Prodotti'!A:C, 3), "⚠️ RIORDINARE", "OK"))</f>
        <v/>
      </c>
      <c r="H268" t="str">
        <f>IF(A268="","",VLOOKUP(A268, 'Anagrafica Prodotti'!A:G, 7))</f>
        <v/>
      </c>
      <c r="I268" s="3" t="str">
        <f>IFERROR(SUMIFS(Movimenti!H:H, Movimenti!F:F, A268, Movimenti!C:C, "Carico") / C268,"")</f>
        <v/>
      </c>
      <c r="J268" s="3" t="str">
        <f t="shared" si="9"/>
        <v/>
      </c>
      <c r="K268" s="3" t="str">
        <f>IF(A268="","",VLOOKUP(A268, 'Anagrafica Prodotti'!A:E, 5)*F268)</f>
        <v/>
      </c>
    </row>
    <row r="269" spans="1:11" x14ac:dyDescent="0.3">
      <c r="A269" t="str">
        <f>IF('Anagrafica Prodotti'!A270="","",'Anagrafica Prodotti'!A270)</f>
        <v/>
      </c>
      <c r="B269" t="str">
        <f>IF(A269="","",VLOOKUP(A269, 'Anagrafica Prodotti'!A:B, 2))</f>
        <v/>
      </c>
      <c r="C269" t="str">
        <f>IF(A269="","",SUMIFS(Movimenti!D:D, Movimenti!F:F, A269, Movimenti!C:C, "Carico"))</f>
        <v/>
      </c>
      <c r="D269" t="str">
        <f>IF(A269="","",SUMIFS(Movimenti!D:D, Movimenti!F:F, A269, Movimenti!C:C, "Scarico"))</f>
        <v/>
      </c>
      <c r="E269" t="str">
        <f>IF(A269="","",SUMIFS(Movimenti!D:D, Movimenti!F:F, A269, Movimenti!C:C, "Rettifica"))</f>
        <v/>
      </c>
      <c r="F269" t="str">
        <f t="shared" si="8"/>
        <v/>
      </c>
      <c r="G269" t="str">
        <f>IF(A269="","",IF(F269&lt;=VLOOKUP(A269, 'Anagrafica Prodotti'!A:C, 3), "⚠️ RIORDINARE", "OK"))</f>
        <v/>
      </c>
      <c r="H269" t="str">
        <f>IF(A269="","",VLOOKUP(A269, 'Anagrafica Prodotti'!A:G, 7))</f>
        <v/>
      </c>
      <c r="I269" s="3" t="str">
        <f>IFERROR(SUMIFS(Movimenti!H:H, Movimenti!F:F, A269, Movimenti!C:C, "Carico") / C269,"")</f>
        <v/>
      </c>
      <c r="J269" s="3" t="str">
        <f t="shared" si="9"/>
        <v/>
      </c>
      <c r="K269" s="3" t="str">
        <f>IF(A269="","",VLOOKUP(A269, 'Anagrafica Prodotti'!A:E, 5)*F269)</f>
        <v/>
      </c>
    </row>
    <row r="270" spans="1:11" x14ac:dyDescent="0.3">
      <c r="A270" t="str">
        <f>IF('Anagrafica Prodotti'!A271="","",'Anagrafica Prodotti'!A271)</f>
        <v/>
      </c>
      <c r="B270" t="str">
        <f>IF(A270="","",VLOOKUP(A270, 'Anagrafica Prodotti'!A:B, 2))</f>
        <v/>
      </c>
      <c r="C270" t="str">
        <f>IF(A270="","",SUMIFS(Movimenti!D:D, Movimenti!F:F, A270, Movimenti!C:C, "Carico"))</f>
        <v/>
      </c>
      <c r="D270" t="str">
        <f>IF(A270="","",SUMIFS(Movimenti!D:D, Movimenti!F:F, A270, Movimenti!C:C, "Scarico"))</f>
        <v/>
      </c>
      <c r="E270" t="str">
        <f>IF(A270="","",SUMIFS(Movimenti!D:D, Movimenti!F:F, A270, Movimenti!C:C, "Rettifica"))</f>
        <v/>
      </c>
      <c r="F270" t="str">
        <f t="shared" si="8"/>
        <v/>
      </c>
      <c r="G270" t="str">
        <f>IF(A270="","",IF(F270&lt;=VLOOKUP(A270, 'Anagrafica Prodotti'!A:C, 3), "⚠️ RIORDINARE", "OK"))</f>
        <v/>
      </c>
      <c r="H270" t="str">
        <f>IF(A270="","",VLOOKUP(A270, 'Anagrafica Prodotti'!A:G, 7))</f>
        <v/>
      </c>
      <c r="I270" s="3" t="str">
        <f>IFERROR(SUMIFS(Movimenti!H:H, Movimenti!F:F, A270, Movimenti!C:C, "Carico") / C270,"")</f>
        <v/>
      </c>
      <c r="J270" s="3" t="str">
        <f t="shared" si="9"/>
        <v/>
      </c>
      <c r="K270" s="3" t="str">
        <f>IF(A270="","",VLOOKUP(A270, 'Anagrafica Prodotti'!A:E, 5)*F270)</f>
        <v/>
      </c>
    </row>
    <row r="271" spans="1:11" x14ac:dyDescent="0.3">
      <c r="A271" t="str">
        <f>IF('Anagrafica Prodotti'!A272="","",'Anagrafica Prodotti'!A272)</f>
        <v/>
      </c>
      <c r="B271" t="str">
        <f>IF(A271="","",VLOOKUP(A271, 'Anagrafica Prodotti'!A:B, 2))</f>
        <v/>
      </c>
      <c r="C271" t="str">
        <f>IF(A271="","",SUMIFS(Movimenti!D:D, Movimenti!F:F, A271, Movimenti!C:C, "Carico"))</f>
        <v/>
      </c>
      <c r="D271" t="str">
        <f>IF(A271="","",SUMIFS(Movimenti!D:D, Movimenti!F:F, A271, Movimenti!C:C, "Scarico"))</f>
        <v/>
      </c>
      <c r="E271" t="str">
        <f>IF(A271="","",SUMIFS(Movimenti!D:D, Movimenti!F:F, A271, Movimenti!C:C, "Rettifica"))</f>
        <v/>
      </c>
      <c r="F271" t="str">
        <f t="shared" si="8"/>
        <v/>
      </c>
      <c r="G271" t="str">
        <f>IF(A271="","",IF(F271&lt;=VLOOKUP(A271, 'Anagrafica Prodotti'!A:C, 3), "⚠️ RIORDINARE", "OK"))</f>
        <v/>
      </c>
      <c r="H271" t="str">
        <f>IF(A271="","",VLOOKUP(A271, 'Anagrafica Prodotti'!A:G, 7))</f>
        <v/>
      </c>
      <c r="I271" s="3" t="str">
        <f>IFERROR(SUMIFS(Movimenti!H:H, Movimenti!F:F, A271, Movimenti!C:C, "Carico") / C271,"")</f>
        <v/>
      </c>
      <c r="J271" s="3" t="str">
        <f t="shared" si="9"/>
        <v/>
      </c>
      <c r="K271" s="3" t="str">
        <f>IF(A271="","",VLOOKUP(A271, 'Anagrafica Prodotti'!A:E, 5)*F271)</f>
        <v/>
      </c>
    </row>
    <row r="272" spans="1:11" x14ac:dyDescent="0.3">
      <c r="A272" t="str">
        <f>IF('Anagrafica Prodotti'!A273="","",'Anagrafica Prodotti'!A273)</f>
        <v/>
      </c>
      <c r="B272" t="str">
        <f>IF(A272="","",VLOOKUP(A272, 'Anagrafica Prodotti'!A:B, 2))</f>
        <v/>
      </c>
      <c r="C272" t="str">
        <f>IF(A272="","",SUMIFS(Movimenti!D:D, Movimenti!F:F, A272, Movimenti!C:C, "Carico"))</f>
        <v/>
      </c>
      <c r="D272" t="str">
        <f>IF(A272="","",SUMIFS(Movimenti!D:D, Movimenti!F:F, A272, Movimenti!C:C, "Scarico"))</f>
        <v/>
      </c>
      <c r="E272" t="str">
        <f>IF(A272="","",SUMIFS(Movimenti!D:D, Movimenti!F:F, A272, Movimenti!C:C, "Rettifica"))</f>
        <v/>
      </c>
      <c r="F272" t="str">
        <f t="shared" si="8"/>
        <v/>
      </c>
      <c r="G272" t="str">
        <f>IF(A272="","",IF(F272&lt;=VLOOKUP(A272, 'Anagrafica Prodotti'!A:C, 3), "⚠️ RIORDINARE", "OK"))</f>
        <v/>
      </c>
      <c r="H272" t="str">
        <f>IF(A272="","",VLOOKUP(A272, 'Anagrafica Prodotti'!A:G, 7))</f>
        <v/>
      </c>
      <c r="I272" s="3" t="str">
        <f>IFERROR(SUMIFS(Movimenti!H:H, Movimenti!F:F, A272, Movimenti!C:C, "Carico") / C272,"")</f>
        <v/>
      </c>
      <c r="J272" s="3" t="str">
        <f t="shared" si="9"/>
        <v/>
      </c>
      <c r="K272" s="3" t="str">
        <f>IF(A272="","",VLOOKUP(A272, 'Anagrafica Prodotti'!A:E, 5)*F272)</f>
        <v/>
      </c>
    </row>
    <row r="273" spans="1:11" x14ac:dyDescent="0.3">
      <c r="A273" t="str">
        <f>IF('Anagrafica Prodotti'!A274="","",'Anagrafica Prodotti'!A274)</f>
        <v/>
      </c>
      <c r="B273" t="str">
        <f>IF(A273="","",VLOOKUP(A273, 'Anagrafica Prodotti'!A:B, 2))</f>
        <v/>
      </c>
      <c r="C273" t="str">
        <f>IF(A273="","",SUMIFS(Movimenti!D:D, Movimenti!F:F, A273, Movimenti!C:C, "Carico"))</f>
        <v/>
      </c>
      <c r="D273" t="str">
        <f>IF(A273="","",SUMIFS(Movimenti!D:D, Movimenti!F:F, A273, Movimenti!C:C, "Scarico"))</f>
        <v/>
      </c>
      <c r="E273" t="str">
        <f>IF(A273="","",SUMIFS(Movimenti!D:D, Movimenti!F:F, A273, Movimenti!C:C, "Rettifica"))</f>
        <v/>
      </c>
      <c r="F273" t="str">
        <f t="shared" si="8"/>
        <v/>
      </c>
      <c r="G273" t="str">
        <f>IF(A273="","",IF(F273&lt;=VLOOKUP(A273, 'Anagrafica Prodotti'!A:C, 3), "⚠️ RIORDINARE", "OK"))</f>
        <v/>
      </c>
      <c r="H273" t="str">
        <f>IF(A273="","",VLOOKUP(A273, 'Anagrafica Prodotti'!A:G, 7))</f>
        <v/>
      </c>
      <c r="I273" s="3" t="str">
        <f>IFERROR(SUMIFS(Movimenti!H:H, Movimenti!F:F, A273, Movimenti!C:C, "Carico") / C273,"")</f>
        <v/>
      </c>
      <c r="J273" s="3" t="str">
        <f t="shared" si="9"/>
        <v/>
      </c>
      <c r="K273" s="3" t="str">
        <f>IF(A273="","",VLOOKUP(A273, 'Anagrafica Prodotti'!A:E, 5)*F273)</f>
        <v/>
      </c>
    </row>
    <row r="274" spans="1:11" x14ac:dyDescent="0.3">
      <c r="A274" t="str">
        <f>IF('Anagrafica Prodotti'!A275="","",'Anagrafica Prodotti'!A275)</f>
        <v/>
      </c>
      <c r="B274" t="str">
        <f>IF(A274="","",VLOOKUP(A274, 'Anagrafica Prodotti'!A:B, 2))</f>
        <v/>
      </c>
      <c r="C274" t="str">
        <f>IF(A274="","",SUMIFS(Movimenti!D:D, Movimenti!F:F, A274, Movimenti!C:C, "Carico"))</f>
        <v/>
      </c>
      <c r="D274" t="str">
        <f>IF(A274="","",SUMIFS(Movimenti!D:D, Movimenti!F:F, A274, Movimenti!C:C, "Scarico"))</f>
        <v/>
      </c>
      <c r="E274" t="str">
        <f>IF(A274="","",SUMIFS(Movimenti!D:D, Movimenti!F:F, A274, Movimenti!C:C, "Rettifica"))</f>
        <v/>
      </c>
      <c r="F274" t="str">
        <f t="shared" si="8"/>
        <v/>
      </c>
      <c r="G274" t="str">
        <f>IF(A274="","",IF(F274&lt;=VLOOKUP(A274, 'Anagrafica Prodotti'!A:C, 3), "⚠️ RIORDINARE", "OK"))</f>
        <v/>
      </c>
      <c r="H274" t="str">
        <f>IF(A274="","",VLOOKUP(A274, 'Anagrafica Prodotti'!A:G, 7))</f>
        <v/>
      </c>
      <c r="I274" s="3" t="str">
        <f>IFERROR(SUMIFS(Movimenti!H:H, Movimenti!F:F, A274, Movimenti!C:C, "Carico") / C274,"")</f>
        <v/>
      </c>
      <c r="J274" s="3" t="str">
        <f t="shared" si="9"/>
        <v/>
      </c>
      <c r="K274" s="3" t="str">
        <f>IF(A274="","",VLOOKUP(A274, 'Anagrafica Prodotti'!A:E, 5)*F274)</f>
        <v/>
      </c>
    </row>
    <row r="275" spans="1:11" x14ac:dyDescent="0.3">
      <c r="A275" t="str">
        <f>IF('Anagrafica Prodotti'!A276="","",'Anagrafica Prodotti'!A276)</f>
        <v/>
      </c>
      <c r="B275" t="str">
        <f>IF(A275="","",VLOOKUP(A275, 'Anagrafica Prodotti'!A:B, 2))</f>
        <v/>
      </c>
      <c r="C275" t="str">
        <f>IF(A275="","",SUMIFS(Movimenti!D:D, Movimenti!F:F, A275, Movimenti!C:C, "Carico"))</f>
        <v/>
      </c>
      <c r="D275" t="str">
        <f>IF(A275="","",SUMIFS(Movimenti!D:D, Movimenti!F:F, A275, Movimenti!C:C, "Scarico"))</f>
        <v/>
      </c>
      <c r="E275" t="str">
        <f>IF(A275="","",SUMIFS(Movimenti!D:D, Movimenti!F:F, A275, Movimenti!C:C, "Rettifica"))</f>
        <v/>
      </c>
      <c r="F275" t="str">
        <f t="shared" si="8"/>
        <v/>
      </c>
      <c r="G275" t="str">
        <f>IF(A275="","",IF(F275&lt;=VLOOKUP(A275, 'Anagrafica Prodotti'!A:C, 3), "⚠️ RIORDINARE", "OK"))</f>
        <v/>
      </c>
      <c r="H275" t="str">
        <f>IF(A275="","",VLOOKUP(A275, 'Anagrafica Prodotti'!A:G, 7))</f>
        <v/>
      </c>
      <c r="I275" s="3" t="str">
        <f>IFERROR(SUMIFS(Movimenti!H:H, Movimenti!F:F, A275, Movimenti!C:C, "Carico") / C275,"")</f>
        <v/>
      </c>
      <c r="J275" s="3" t="str">
        <f t="shared" si="9"/>
        <v/>
      </c>
      <c r="K275" s="3" t="str">
        <f>IF(A275="","",VLOOKUP(A275, 'Anagrafica Prodotti'!A:E, 5)*F275)</f>
        <v/>
      </c>
    </row>
    <row r="276" spans="1:11" x14ac:dyDescent="0.3">
      <c r="A276" t="str">
        <f>IF('Anagrafica Prodotti'!A277="","",'Anagrafica Prodotti'!A277)</f>
        <v/>
      </c>
      <c r="B276" t="str">
        <f>IF(A276="","",VLOOKUP(A276, 'Anagrafica Prodotti'!A:B, 2))</f>
        <v/>
      </c>
      <c r="C276" t="str">
        <f>IF(A276="","",SUMIFS(Movimenti!D:D, Movimenti!F:F, A276, Movimenti!C:C, "Carico"))</f>
        <v/>
      </c>
      <c r="D276" t="str">
        <f>IF(A276="","",SUMIFS(Movimenti!D:D, Movimenti!F:F, A276, Movimenti!C:C, "Scarico"))</f>
        <v/>
      </c>
      <c r="E276" t="str">
        <f>IF(A276="","",SUMIFS(Movimenti!D:D, Movimenti!F:F, A276, Movimenti!C:C, "Rettifica"))</f>
        <v/>
      </c>
      <c r="F276" t="str">
        <f t="shared" si="8"/>
        <v/>
      </c>
      <c r="G276" t="str">
        <f>IF(A276="","",IF(F276&lt;=VLOOKUP(A276, 'Anagrafica Prodotti'!A:C, 3), "⚠️ RIORDINARE", "OK"))</f>
        <v/>
      </c>
      <c r="H276" t="str">
        <f>IF(A276="","",VLOOKUP(A276, 'Anagrafica Prodotti'!A:G, 7))</f>
        <v/>
      </c>
      <c r="I276" s="3" t="str">
        <f>IFERROR(SUMIFS(Movimenti!H:H, Movimenti!F:F, A276, Movimenti!C:C, "Carico") / C276,"")</f>
        <v/>
      </c>
      <c r="J276" s="3" t="str">
        <f t="shared" si="9"/>
        <v/>
      </c>
      <c r="K276" s="3" t="str">
        <f>IF(A276="","",VLOOKUP(A276, 'Anagrafica Prodotti'!A:E, 5)*F276)</f>
        <v/>
      </c>
    </row>
    <row r="277" spans="1:11" x14ac:dyDescent="0.3">
      <c r="A277" t="str">
        <f>IF('Anagrafica Prodotti'!A278="","",'Anagrafica Prodotti'!A278)</f>
        <v/>
      </c>
      <c r="B277" t="str">
        <f>IF(A277="","",VLOOKUP(A277, 'Anagrafica Prodotti'!A:B, 2))</f>
        <v/>
      </c>
      <c r="C277" t="str">
        <f>IF(A277="","",SUMIFS(Movimenti!D:D, Movimenti!F:F, A277, Movimenti!C:C, "Carico"))</f>
        <v/>
      </c>
      <c r="D277" t="str">
        <f>IF(A277="","",SUMIFS(Movimenti!D:D, Movimenti!F:F, A277, Movimenti!C:C, "Scarico"))</f>
        <v/>
      </c>
      <c r="E277" t="str">
        <f>IF(A277="","",SUMIFS(Movimenti!D:D, Movimenti!F:F, A277, Movimenti!C:C, "Rettifica"))</f>
        <v/>
      </c>
      <c r="F277" t="str">
        <f t="shared" si="8"/>
        <v/>
      </c>
      <c r="G277" t="str">
        <f>IF(A277="","",IF(F277&lt;=VLOOKUP(A277, 'Anagrafica Prodotti'!A:C, 3), "⚠️ RIORDINARE", "OK"))</f>
        <v/>
      </c>
      <c r="H277" t="str">
        <f>IF(A277="","",VLOOKUP(A277, 'Anagrafica Prodotti'!A:G, 7))</f>
        <v/>
      </c>
      <c r="I277" s="3" t="str">
        <f>IFERROR(SUMIFS(Movimenti!H:H, Movimenti!F:F, A277, Movimenti!C:C, "Carico") / C277,"")</f>
        <v/>
      </c>
      <c r="J277" s="3" t="str">
        <f t="shared" si="9"/>
        <v/>
      </c>
      <c r="K277" s="3" t="str">
        <f>IF(A277="","",VLOOKUP(A277, 'Anagrafica Prodotti'!A:E, 5)*F277)</f>
        <v/>
      </c>
    </row>
    <row r="278" spans="1:11" x14ac:dyDescent="0.3">
      <c r="A278" t="str">
        <f>IF('Anagrafica Prodotti'!A279="","",'Anagrafica Prodotti'!A279)</f>
        <v/>
      </c>
      <c r="B278" t="str">
        <f>IF(A278="","",VLOOKUP(A278, 'Anagrafica Prodotti'!A:B, 2))</f>
        <v/>
      </c>
      <c r="C278" t="str">
        <f>IF(A278="","",SUMIFS(Movimenti!D:D, Movimenti!F:F, A278, Movimenti!C:C, "Carico"))</f>
        <v/>
      </c>
      <c r="D278" t="str">
        <f>IF(A278="","",SUMIFS(Movimenti!D:D, Movimenti!F:F, A278, Movimenti!C:C, "Scarico"))</f>
        <v/>
      </c>
      <c r="E278" t="str">
        <f>IF(A278="","",SUMIFS(Movimenti!D:D, Movimenti!F:F, A278, Movimenti!C:C, "Rettifica"))</f>
        <v/>
      </c>
      <c r="F278" t="str">
        <f t="shared" si="8"/>
        <v/>
      </c>
      <c r="G278" t="str">
        <f>IF(A278="","",IF(F278&lt;=VLOOKUP(A278, 'Anagrafica Prodotti'!A:C, 3), "⚠️ RIORDINARE", "OK"))</f>
        <v/>
      </c>
      <c r="H278" t="str">
        <f>IF(A278="","",VLOOKUP(A278, 'Anagrafica Prodotti'!A:G, 7))</f>
        <v/>
      </c>
      <c r="I278" s="3" t="str">
        <f>IFERROR(SUMIFS(Movimenti!H:H, Movimenti!F:F, A278, Movimenti!C:C, "Carico") / C278,"")</f>
        <v/>
      </c>
      <c r="J278" s="3" t="str">
        <f t="shared" si="9"/>
        <v/>
      </c>
      <c r="K278" s="3" t="str">
        <f>IF(A278="","",VLOOKUP(A278, 'Anagrafica Prodotti'!A:E, 5)*F278)</f>
        <v/>
      </c>
    </row>
    <row r="279" spans="1:11" x14ac:dyDescent="0.3">
      <c r="A279" t="str">
        <f>IF('Anagrafica Prodotti'!A280="","",'Anagrafica Prodotti'!A280)</f>
        <v/>
      </c>
      <c r="B279" t="str">
        <f>IF(A279="","",VLOOKUP(A279, 'Anagrafica Prodotti'!A:B, 2))</f>
        <v/>
      </c>
      <c r="C279" t="str">
        <f>IF(A279="","",SUMIFS(Movimenti!D:D, Movimenti!F:F, A279, Movimenti!C:C, "Carico"))</f>
        <v/>
      </c>
      <c r="D279" t="str">
        <f>IF(A279="","",SUMIFS(Movimenti!D:D, Movimenti!F:F, A279, Movimenti!C:C, "Scarico"))</f>
        <v/>
      </c>
      <c r="E279" t="str">
        <f>IF(A279="","",SUMIFS(Movimenti!D:D, Movimenti!F:F, A279, Movimenti!C:C, "Rettifica"))</f>
        <v/>
      </c>
      <c r="F279" t="str">
        <f t="shared" si="8"/>
        <v/>
      </c>
      <c r="G279" t="str">
        <f>IF(A279="","",IF(F279&lt;=VLOOKUP(A279, 'Anagrafica Prodotti'!A:C, 3), "⚠️ RIORDINARE", "OK"))</f>
        <v/>
      </c>
      <c r="H279" t="str">
        <f>IF(A279="","",VLOOKUP(A279, 'Anagrafica Prodotti'!A:G, 7))</f>
        <v/>
      </c>
      <c r="I279" s="3" t="str">
        <f>IFERROR(SUMIFS(Movimenti!H:H, Movimenti!F:F, A279, Movimenti!C:C, "Carico") / C279,"")</f>
        <v/>
      </c>
      <c r="J279" s="3" t="str">
        <f t="shared" si="9"/>
        <v/>
      </c>
      <c r="K279" s="3" t="str">
        <f>IF(A279="","",VLOOKUP(A279, 'Anagrafica Prodotti'!A:E, 5)*F279)</f>
        <v/>
      </c>
    </row>
    <row r="280" spans="1:11" x14ac:dyDescent="0.3">
      <c r="A280" t="str">
        <f>IF('Anagrafica Prodotti'!A281="","",'Anagrafica Prodotti'!A281)</f>
        <v/>
      </c>
      <c r="B280" t="str">
        <f>IF(A280="","",VLOOKUP(A280, 'Anagrafica Prodotti'!A:B, 2))</f>
        <v/>
      </c>
      <c r="C280" t="str">
        <f>IF(A280="","",SUMIFS(Movimenti!D:D, Movimenti!F:F, A280, Movimenti!C:C, "Carico"))</f>
        <v/>
      </c>
      <c r="D280" t="str">
        <f>IF(A280="","",SUMIFS(Movimenti!D:D, Movimenti!F:F, A280, Movimenti!C:C, "Scarico"))</f>
        <v/>
      </c>
      <c r="E280" t="str">
        <f>IF(A280="","",SUMIFS(Movimenti!D:D, Movimenti!F:F, A280, Movimenti!C:C, "Rettifica"))</f>
        <v/>
      </c>
      <c r="F280" t="str">
        <f t="shared" si="8"/>
        <v/>
      </c>
      <c r="G280" t="str">
        <f>IF(A280="","",IF(F280&lt;=VLOOKUP(A280, 'Anagrafica Prodotti'!A:C, 3), "⚠️ RIORDINARE", "OK"))</f>
        <v/>
      </c>
      <c r="H280" t="str">
        <f>IF(A280="","",VLOOKUP(A280, 'Anagrafica Prodotti'!A:G, 7))</f>
        <v/>
      </c>
      <c r="I280" s="3" t="str">
        <f>IFERROR(SUMIFS(Movimenti!H:H, Movimenti!F:F, A280, Movimenti!C:C, "Carico") / C280,"")</f>
        <v/>
      </c>
      <c r="J280" s="3" t="str">
        <f t="shared" si="9"/>
        <v/>
      </c>
      <c r="K280" s="3" t="str">
        <f>IF(A280="","",VLOOKUP(A280, 'Anagrafica Prodotti'!A:E, 5)*F280)</f>
        <v/>
      </c>
    </row>
    <row r="281" spans="1:11" x14ac:dyDescent="0.3">
      <c r="A281" t="str">
        <f>IF('Anagrafica Prodotti'!A282="","",'Anagrafica Prodotti'!A282)</f>
        <v/>
      </c>
      <c r="B281" t="str">
        <f>IF(A281="","",VLOOKUP(A281, 'Anagrafica Prodotti'!A:B, 2))</f>
        <v/>
      </c>
      <c r="C281" t="str">
        <f>IF(A281="","",SUMIFS(Movimenti!D:D, Movimenti!F:F, A281, Movimenti!C:C, "Carico"))</f>
        <v/>
      </c>
      <c r="D281" t="str">
        <f>IF(A281="","",SUMIFS(Movimenti!D:D, Movimenti!F:F, A281, Movimenti!C:C, "Scarico"))</f>
        <v/>
      </c>
      <c r="E281" t="str">
        <f>IF(A281="","",SUMIFS(Movimenti!D:D, Movimenti!F:F, A281, Movimenti!C:C, "Rettifica"))</f>
        <v/>
      </c>
      <c r="F281" t="str">
        <f t="shared" si="8"/>
        <v/>
      </c>
      <c r="G281" t="str">
        <f>IF(A281="","",IF(F281&lt;=VLOOKUP(A281, 'Anagrafica Prodotti'!A:C, 3), "⚠️ RIORDINARE", "OK"))</f>
        <v/>
      </c>
      <c r="H281" t="str">
        <f>IF(A281="","",VLOOKUP(A281, 'Anagrafica Prodotti'!A:G, 7))</f>
        <v/>
      </c>
      <c r="I281" s="3" t="str">
        <f>IFERROR(SUMIFS(Movimenti!H:H, Movimenti!F:F, A281, Movimenti!C:C, "Carico") / C281,"")</f>
        <v/>
      </c>
      <c r="J281" s="3" t="str">
        <f t="shared" si="9"/>
        <v/>
      </c>
      <c r="K281" s="3" t="str">
        <f>IF(A281="","",VLOOKUP(A281, 'Anagrafica Prodotti'!A:E, 5)*F281)</f>
        <v/>
      </c>
    </row>
    <row r="282" spans="1:11" x14ac:dyDescent="0.3">
      <c r="A282" t="str">
        <f>IF('Anagrafica Prodotti'!A283="","",'Anagrafica Prodotti'!A283)</f>
        <v/>
      </c>
      <c r="B282" t="str">
        <f>IF(A282="","",VLOOKUP(A282, 'Anagrafica Prodotti'!A:B, 2))</f>
        <v/>
      </c>
      <c r="C282" t="str">
        <f>IF(A282="","",SUMIFS(Movimenti!D:D, Movimenti!F:F, A282, Movimenti!C:C, "Carico"))</f>
        <v/>
      </c>
      <c r="D282" t="str">
        <f>IF(A282="","",SUMIFS(Movimenti!D:D, Movimenti!F:F, A282, Movimenti!C:C, "Scarico"))</f>
        <v/>
      </c>
      <c r="E282" t="str">
        <f>IF(A282="","",SUMIFS(Movimenti!D:D, Movimenti!F:F, A282, Movimenti!C:C, "Rettifica"))</f>
        <v/>
      </c>
      <c r="F282" t="str">
        <f t="shared" si="8"/>
        <v/>
      </c>
      <c r="G282" t="str">
        <f>IF(A282="","",IF(F282&lt;=VLOOKUP(A282, 'Anagrafica Prodotti'!A:C, 3), "⚠️ RIORDINARE", "OK"))</f>
        <v/>
      </c>
      <c r="H282" t="str">
        <f>IF(A282="","",VLOOKUP(A282, 'Anagrafica Prodotti'!A:G, 7))</f>
        <v/>
      </c>
      <c r="I282" s="3" t="str">
        <f>IFERROR(SUMIFS(Movimenti!H:H, Movimenti!F:F, A282, Movimenti!C:C, "Carico") / C282,"")</f>
        <v/>
      </c>
      <c r="J282" s="3" t="str">
        <f t="shared" si="9"/>
        <v/>
      </c>
      <c r="K282" s="3" t="str">
        <f>IF(A282="","",VLOOKUP(A282, 'Anagrafica Prodotti'!A:E, 5)*F282)</f>
        <v/>
      </c>
    </row>
    <row r="283" spans="1:11" x14ac:dyDescent="0.3">
      <c r="A283" t="str">
        <f>IF('Anagrafica Prodotti'!A284="","",'Anagrafica Prodotti'!A284)</f>
        <v/>
      </c>
      <c r="B283" t="str">
        <f>IF(A283="","",VLOOKUP(A283, 'Anagrafica Prodotti'!A:B, 2))</f>
        <v/>
      </c>
      <c r="C283" t="str">
        <f>IF(A283="","",SUMIFS(Movimenti!D:D, Movimenti!F:F, A283, Movimenti!C:C, "Carico"))</f>
        <v/>
      </c>
      <c r="D283" t="str">
        <f>IF(A283="","",SUMIFS(Movimenti!D:D, Movimenti!F:F, A283, Movimenti!C:C, "Scarico"))</f>
        <v/>
      </c>
      <c r="E283" t="str">
        <f>IF(A283="","",SUMIFS(Movimenti!D:D, Movimenti!F:F, A283, Movimenti!C:C, "Rettifica"))</f>
        <v/>
      </c>
      <c r="F283" t="str">
        <f t="shared" si="8"/>
        <v/>
      </c>
      <c r="G283" t="str">
        <f>IF(A283="","",IF(F283&lt;=VLOOKUP(A283, 'Anagrafica Prodotti'!A:C, 3), "⚠️ RIORDINARE", "OK"))</f>
        <v/>
      </c>
      <c r="H283" t="str">
        <f>IF(A283="","",VLOOKUP(A283, 'Anagrafica Prodotti'!A:G, 7))</f>
        <v/>
      </c>
      <c r="I283" s="3" t="str">
        <f>IFERROR(SUMIFS(Movimenti!H:H, Movimenti!F:F, A283, Movimenti!C:C, "Carico") / C283,"")</f>
        <v/>
      </c>
      <c r="J283" s="3" t="str">
        <f t="shared" si="9"/>
        <v/>
      </c>
      <c r="K283" s="3" t="str">
        <f>IF(A283="","",VLOOKUP(A283, 'Anagrafica Prodotti'!A:E, 5)*F283)</f>
        <v/>
      </c>
    </row>
    <row r="284" spans="1:11" x14ac:dyDescent="0.3">
      <c r="A284" t="str">
        <f>IF('Anagrafica Prodotti'!A285="","",'Anagrafica Prodotti'!A285)</f>
        <v/>
      </c>
      <c r="B284" t="str">
        <f>IF(A284="","",VLOOKUP(A284, 'Anagrafica Prodotti'!A:B, 2))</f>
        <v/>
      </c>
      <c r="C284" t="str">
        <f>IF(A284="","",SUMIFS(Movimenti!D:D, Movimenti!F:F, A284, Movimenti!C:C, "Carico"))</f>
        <v/>
      </c>
      <c r="D284" t="str">
        <f>IF(A284="","",SUMIFS(Movimenti!D:D, Movimenti!F:F, A284, Movimenti!C:C, "Scarico"))</f>
        <v/>
      </c>
      <c r="E284" t="str">
        <f>IF(A284="","",SUMIFS(Movimenti!D:D, Movimenti!F:F, A284, Movimenti!C:C, "Rettifica"))</f>
        <v/>
      </c>
      <c r="F284" t="str">
        <f t="shared" si="8"/>
        <v/>
      </c>
      <c r="G284" t="str">
        <f>IF(A284="","",IF(F284&lt;=VLOOKUP(A284, 'Anagrafica Prodotti'!A:C, 3), "⚠️ RIORDINARE", "OK"))</f>
        <v/>
      </c>
      <c r="H284" t="str">
        <f>IF(A284="","",VLOOKUP(A284, 'Anagrafica Prodotti'!A:G, 7))</f>
        <v/>
      </c>
      <c r="I284" s="3" t="str">
        <f>IFERROR(SUMIFS(Movimenti!H:H, Movimenti!F:F, A284, Movimenti!C:C, "Carico") / C284,"")</f>
        <v/>
      </c>
      <c r="J284" s="3" t="str">
        <f t="shared" si="9"/>
        <v/>
      </c>
      <c r="K284" s="3" t="str">
        <f>IF(A284="","",VLOOKUP(A284, 'Anagrafica Prodotti'!A:E, 5)*F284)</f>
        <v/>
      </c>
    </row>
    <row r="285" spans="1:11" x14ac:dyDescent="0.3">
      <c r="A285" t="str">
        <f>IF('Anagrafica Prodotti'!A286="","",'Anagrafica Prodotti'!A286)</f>
        <v/>
      </c>
      <c r="B285" t="str">
        <f>IF(A285="","",VLOOKUP(A285, 'Anagrafica Prodotti'!A:B, 2))</f>
        <v/>
      </c>
      <c r="C285" t="str">
        <f>IF(A285="","",SUMIFS(Movimenti!D:D, Movimenti!F:F, A285, Movimenti!C:C, "Carico"))</f>
        <v/>
      </c>
      <c r="D285" t="str">
        <f>IF(A285="","",SUMIFS(Movimenti!D:D, Movimenti!F:F, A285, Movimenti!C:C, "Scarico"))</f>
        <v/>
      </c>
      <c r="E285" t="str">
        <f>IF(A285="","",SUMIFS(Movimenti!D:D, Movimenti!F:F, A285, Movimenti!C:C, "Rettifica"))</f>
        <v/>
      </c>
      <c r="F285" t="str">
        <f t="shared" si="8"/>
        <v/>
      </c>
      <c r="G285" t="str">
        <f>IF(A285="","",IF(F285&lt;=VLOOKUP(A285, 'Anagrafica Prodotti'!A:C, 3), "⚠️ RIORDINARE", "OK"))</f>
        <v/>
      </c>
      <c r="H285" t="str">
        <f>IF(A285="","",VLOOKUP(A285, 'Anagrafica Prodotti'!A:G, 7))</f>
        <v/>
      </c>
      <c r="I285" s="3" t="str">
        <f>IFERROR(SUMIFS(Movimenti!H:H, Movimenti!F:F, A285, Movimenti!C:C, "Carico") / C285,"")</f>
        <v/>
      </c>
      <c r="J285" s="3" t="str">
        <f t="shared" si="9"/>
        <v/>
      </c>
      <c r="K285" s="3" t="str">
        <f>IF(A285="","",VLOOKUP(A285, 'Anagrafica Prodotti'!A:E, 5)*F285)</f>
        <v/>
      </c>
    </row>
    <row r="286" spans="1:11" x14ac:dyDescent="0.3">
      <c r="A286" t="str">
        <f>IF('Anagrafica Prodotti'!A287="","",'Anagrafica Prodotti'!A287)</f>
        <v/>
      </c>
      <c r="B286" t="str">
        <f>IF(A286="","",VLOOKUP(A286, 'Anagrafica Prodotti'!A:B, 2))</f>
        <v/>
      </c>
      <c r="C286" t="str">
        <f>IF(A286="","",SUMIFS(Movimenti!D:D, Movimenti!F:F, A286, Movimenti!C:C, "Carico"))</f>
        <v/>
      </c>
      <c r="D286" t="str">
        <f>IF(A286="","",SUMIFS(Movimenti!D:D, Movimenti!F:F, A286, Movimenti!C:C, "Scarico"))</f>
        <v/>
      </c>
      <c r="E286" t="str">
        <f>IF(A286="","",SUMIFS(Movimenti!D:D, Movimenti!F:F, A286, Movimenti!C:C, "Rettifica"))</f>
        <v/>
      </c>
      <c r="F286" t="str">
        <f t="shared" si="8"/>
        <v/>
      </c>
      <c r="G286" t="str">
        <f>IF(A286="","",IF(F286&lt;=VLOOKUP(A286, 'Anagrafica Prodotti'!A:C, 3), "⚠️ RIORDINARE", "OK"))</f>
        <v/>
      </c>
      <c r="H286" t="str">
        <f>IF(A286="","",VLOOKUP(A286, 'Anagrafica Prodotti'!A:G, 7))</f>
        <v/>
      </c>
      <c r="I286" s="3" t="str">
        <f>IFERROR(SUMIFS(Movimenti!H:H, Movimenti!F:F, A286, Movimenti!C:C, "Carico") / C286,"")</f>
        <v/>
      </c>
      <c r="J286" s="3" t="str">
        <f t="shared" si="9"/>
        <v/>
      </c>
      <c r="K286" s="3" t="str">
        <f>IF(A286="","",VLOOKUP(A286, 'Anagrafica Prodotti'!A:E, 5)*F286)</f>
        <v/>
      </c>
    </row>
    <row r="287" spans="1:11" x14ac:dyDescent="0.3">
      <c r="A287" t="str">
        <f>IF('Anagrafica Prodotti'!A288="","",'Anagrafica Prodotti'!A288)</f>
        <v/>
      </c>
      <c r="B287" t="str">
        <f>IF(A287="","",VLOOKUP(A287, 'Anagrafica Prodotti'!A:B, 2))</f>
        <v/>
      </c>
      <c r="C287" t="str">
        <f>IF(A287="","",SUMIFS(Movimenti!D:D, Movimenti!F:F, A287, Movimenti!C:C, "Carico"))</f>
        <v/>
      </c>
      <c r="D287" t="str">
        <f>IF(A287="","",SUMIFS(Movimenti!D:D, Movimenti!F:F, A287, Movimenti!C:C, "Scarico"))</f>
        <v/>
      </c>
      <c r="E287" t="str">
        <f>IF(A287="","",SUMIFS(Movimenti!D:D, Movimenti!F:F, A287, Movimenti!C:C, "Rettifica"))</f>
        <v/>
      </c>
      <c r="F287" t="str">
        <f t="shared" si="8"/>
        <v/>
      </c>
      <c r="G287" t="str">
        <f>IF(A287="","",IF(F287&lt;=VLOOKUP(A287, 'Anagrafica Prodotti'!A:C, 3), "⚠️ RIORDINARE", "OK"))</f>
        <v/>
      </c>
      <c r="H287" t="str">
        <f>IF(A287="","",VLOOKUP(A287, 'Anagrafica Prodotti'!A:G, 7))</f>
        <v/>
      </c>
      <c r="I287" s="3" t="str">
        <f>IFERROR(SUMIFS(Movimenti!H:H, Movimenti!F:F, A287, Movimenti!C:C, "Carico") / C287,"")</f>
        <v/>
      </c>
      <c r="J287" s="3" t="str">
        <f t="shared" si="9"/>
        <v/>
      </c>
      <c r="K287" s="3" t="str">
        <f>IF(A287="","",VLOOKUP(A287, 'Anagrafica Prodotti'!A:E, 5)*F287)</f>
        <v/>
      </c>
    </row>
    <row r="288" spans="1:11" x14ac:dyDescent="0.3">
      <c r="A288" t="str">
        <f>IF('Anagrafica Prodotti'!A289="","",'Anagrafica Prodotti'!A289)</f>
        <v/>
      </c>
      <c r="B288" t="str">
        <f>IF(A288="","",VLOOKUP(A288, 'Anagrafica Prodotti'!A:B, 2))</f>
        <v/>
      </c>
      <c r="C288" t="str">
        <f>IF(A288="","",SUMIFS(Movimenti!D:D, Movimenti!F:F, A288, Movimenti!C:C, "Carico"))</f>
        <v/>
      </c>
      <c r="D288" t="str">
        <f>IF(A288="","",SUMIFS(Movimenti!D:D, Movimenti!F:F, A288, Movimenti!C:C, "Scarico"))</f>
        <v/>
      </c>
      <c r="E288" t="str">
        <f>IF(A288="","",SUMIFS(Movimenti!D:D, Movimenti!F:F, A288, Movimenti!C:C, "Rettifica"))</f>
        <v/>
      </c>
      <c r="F288" t="str">
        <f t="shared" si="8"/>
        <v/>
      </c>
      <c r="G288" t="str">
        <f>IF(A288="","",IF(F288&lt;=VLOOKUP(A288, 'Anagrafica Prodotti'!A:C, 3), "⚠️ RIORDINARE", "OK"))</f>
        <v/>
      </c>
      <c r="H288" t="str">
        <f>IF(A288="","",VLOOKUP(A288, 'Anagrafica Prodotti'!A:G, 7))</f>
        <v/>
      </c>
      <c r="I288" s="3" t="str">
        <f>IFERROR(SUMIFS(Movimenti!H:H, Movimenti!F:F, A288, Movimenti!C:C, "Carico") / C288,"")</f>
        <v/>
      </c>
      <c r="J288" s="3" t="str">
        <f t="shared" si="9"/>
        <v/>
      </c>
      <c r="K288" s="3" t="str">
        <f>IF(A288="","",VLOOKUP(A288, 'Anagrafica Prodotti'!A:E, 5)*F288)</f>
        <v/>
      </c>
    </row>
    <row r="289" spans="1:11" x14ac:dyDescent="0.3">
      <c r="A289" t="str">
        <f>IF('Anagrafica Prodotti'!A290="","",'Anagrafica Prodotti'!A290)</f>
        <v/>
      </c>
      <c r="B289" t="str">
        <f>IF(A289="","",VLOOKUP(A289, 'Anagrafica Prodotti'!A:B, 2))</f>
        <v/>
      </c>
      <c r="C289" t="str">
        <f>IF(A289="","",SUMIFS(Movimenti!D:D, Movimenti!F:F, A289, Movimenti!C:C, "Carico"))</f>
        <v/>
      </c>
      <c r="D289" t="str">
        <f>IF(A289="","",SUMIFS(Movimenti!D:D, Movimenti!F:F, A289, Movimenti!C:C, "Scarico"))</f>
        <v/>
      </c>
      <c r="E289" t="str">
        <f>IF(A289="","",SUMIFS(Movimenti!D:D, Movimenti!F:F, A289, Movimenti!C:C, "Rettifica"))</f>
        <v/>
      </c>
      <c r="F289" t="str">
        <f t="shared" si="8"/>
        <v/>
      </c>
      <c r="G289" t="str">
        <f>IF(A289="","",IF(F289&lt;=VLOOKUP(A289, 'Anagrafica Prodotti'!A:C, 3), "⚠️ RIORDINARE", "OK"))</f>
        <v/>
      </c>
      <c r="H289" t="str">
        <f>IF(A289="","",VLOOKUP(A289, 'Anagrafica Prodotti'!A:G, 7))</f>
        <v/>
      </c>
      <c r="I289" s="3" t="str">
        <f>IFERROR(SUMIFS(Movimenti!H:H, Movimenti!F:F, A289, Movimenti!C:C, "Carico") / C289,"")</f>
        <v/>
      </c>
      <c r="J289" s="3" t="str">
        <f t="shared" si="9"/>
        <v/>
      </c>
      <c r="K289" s="3" t="str">
        <f>IF(A289="","",VLOOKUP(A289, 'Anagrafica Prodotti'!A:E, 5)*F289)</f>
        <v/>
      </c>
    </row>
    <row r="290" spans="1:11" x14ac:dyDescent="0.3">
      <c r="A290" t="str">
        <f>IF('Anagrafica Prodotti'!A291="","",'Anagrafica Prodotti'!A291)</f>
        <v/>
      </c>
      <c r="B290" t="str">
        <f>IF(A290="","",VLOOKUP(A290, 'Anagrafica Prodotti'!A:B, 2))</f>
        <v/>
      </c>
      <c r="C290" t="str">
        <f>IF(A290="","",SUMIFS(Movimenti!D:D, Movimenti!F:F, A290, Movimenti!C:C, "Carico"))</f>
        <v/>
      </c>
      <c r="D290" t="str">
        <f>IF(A290="","",SUMIFS(Movimenti!D:D, Movimenti!F:F, A290, Movimenti!C:C, "Scarico"))</f>
        <v/>
      </c>
      <c r="E290" t="str">
        <f>IF(A290="","",SUMIFS(Movimenti!D:D, Movimenti!F:F, A290, Movimenti!C:C, "Rettifica"))</f>
        <v/>
      </c>
      <c r="F290" t="str">
        <f t="shared" si="8"/>
        <v/>
      </c>
      <c r="G290" t="str">
        <f>IF(A290="","",IF(F290&lt;=VLOOKUP(A290, 'Anagrafica Prodotti'!A:C, 3), "⚠️ RIORDINARE", "OK"))</f>
        <v/>
      </c>
      <c r="H290" t="str">
        <f>IF(A290="","",VLOOKUP(A290, 'Anagrafica Prodotti'!A:G, 7))</f>
        <v/>
      </c>
      <c r="I290" s="3" t="str">
        <f>IFERROR(SUMIFS(Movimenti!H:H, Movimenti!F:F, A290, Movimenti!C:C, "Carico") / C290,"")</f>
        <v/>
      </c>
      <c r="J290" s="3" t="str">
        <f t="shared" si="9"/>
        <v/>
      </c>
      <c r="K290" s="3" t="str">
        <f>IF(A290="","",VLOOKUP(A290, 'Anagrafica Prodotti'!A:E, 5)*F290)</f>
        <v/>
      </c>
    </row>
    <row r="291" spans="1:11" x14ac:dyDescent="0.3">
      <c r="A291" t="str">
        <f>IF('Anagrafica Prodotti'!A292="","",'Anagrafica Prodotti'!A292)</f>
        <v/>
      </c>
      <c r="B291" t="str">
        <f>IF(A291="","",VLOOKUP(A291, 'Anagrafica Prodotti'!A:B, 2))</f>
        <v/>
      </c>
      <c r="C291" t="str">
        <f>IF(A291="","",SUMIFS(Movimenti!D:D, Movimenti!F:F, A291, Movimenti!C:C, "Carico"))</f>
        <v/>
      </c>
      <c r="D291" t="str">
        <f>IF(A291="","",SUMIFS(Movimenti!D:D, Movimenti!F:F, A291, Movimenti!C:C, "Scarico"))</f>
        <v/>
      </c>
      <c r="E291" t="str">
        <f>IF(A291="","",SUMIFS(Movimenti!D:D, Movimenti!F:F, A291, Movimenti!C:C, "Rettifica"))</f>
        <v/>
      </c>
      <c r="F291" t="str">
        <f t="shared" si="8"/>
        <v/>
      </c>
      <c r="G291" t="str">
        <f>IF(A291="","",IF(F291&lt;=VLOOKUP(A291, 'Anagrafica Prodotti'!A:C, 3), "⚠️ RIORDINARE", "OK"))</f>
        <v/>
      </c>
      <c r="H291" t="str">
        <f>IF(A291="","",VLOOKUP(A291, 'Anagrafica Prodotti'!A:G, 7))</f>
        <v/>
      </c>
      <c r="I291" s="3" t="str">
        <f>IFERROR(SUMIFS(Movimenti!H:H, Movimenti!F:F, A291, Movimenti!C:C, "Carico") / C291,"")</f>
        <v/>
      </c>
      <c r="J291" s="3" t="str">
        <f t="shared" si="9"/>
        <v/>
      </c>
      <c r="K291" s="3" t="str">
        <f>IF(A291="","",VLOOKUP(A291, 'Anagrafica Prodotti'!A:E, 5)*F291)</f>
        <v/>
      </c>
    </row>
    <row r="292" spans="1:11" x14ac:dyDescent="0.3">
      <c r="A292" t="str">
        <f>IF('Anagrafica Prodotti'!A293="","",'Anagrafica Prodotti'!A293)</f>
        <v/>
      </c>
      <c r="B292" t="str">
        <f>IF(A292="","",VLOOKUP(A292, 'Anagrafica Prodotti'!A:B, 2))</f>
        <v/>
      </c>
      <c r="C292" t="str">
        <f>IF(A292="","",SUMIFS(Movimenti!D:D, Movimenti!F:F, A292, Movimenti!C:C, "Carico"))</f>
        <v/>
      </c>
      <c r="D292" t="str">
        <f>IF(A292="","",SUMIFS(Movimenti!D:D, Movimenti!F:F, A292, Movimenti!C:C, "Scarico"))</f>
        <v/>
      </c>
      <c r="E292" t="str">
        <f>IF(A292="","",SUMIFS(Movimenti!D:D, Movimenti!F:F, A292, Movimenti!C:C, "Rettifica"))</f>
        <v/>
      </c>
      <c r="F292" t="str">
        <f t="shared" si="8"/>
        <v/>
      </c>
      <c r="G292" t="str">
        <f>IF(A292="","",IF(F292&lt;=VLOOKUP(A292, 'Anagrafica Prodotti'!A:C, 3), "⚠️ RIORDINARE", "OK"))</f>
        <v/>
      </c>
      <c r="H292" t="str">
        <f>IF(A292="","",VLOOKUP(A292, 'Anagrafica Prodotti'!A:G, 7))</f>
        <v/>
      </c>
      <c r="I292" s="3" t="str">
        <f>IFERROR(SUMIFS(Movimenti!H:H, Movimenti!F:F, A292, Movimenti!C:C, "Carico") / C292,"")</f>
        <v/>
      </c>
      <c r="J292" s="3" t="str">
        <f t="shared" si="9"/>
        <v/>
      </c>
      <c r="K292" s="3" t="str">
        <f>IF(A292="","",VLOOKUP(A292, 'Anagrafica Prodotti'!A:E, 5)*F292)</f>
        <v/>
      </c>
    </row>
    <row r="293" spans="1:11" x14ac:dyDescent="0.3">
      <c r="A293" t="str">
        <f>IF('Anagrafica Prodotti'!A294="","",'Anagrafica Prodotti'!A294)</f>
        <v/>
      </c>
      <c r="B293" t="str">
        <f>IF(A293="","",VLOOKUP(A293, 'Anagrafica Prodotti'!A:B, 2))</f>
        <v/>
      </c>
      <c r="C293" t="str">
        <f>IF(A293="","",SUMIFS(Movimenti!D:D, Movimenti!F:F, A293, Movimenti!C:C, "Carico"))</f>
        <v/>
      </c>
      <c r="D293" t="str">
        <f>IF(A293="","",SUMIFS(Movimenti!D:D, Movimenti!F:F, A293, Movimenti!C:C, "Scarico"))</f>
        <v/>
      </c>
      <c r="E293" t="str">
        <f>IF(A293="","",SUMIFS(Movimenti!D:D, Movimenti!F:F, A293, Movimenti!C:C, "Rettifica"))</f>
        <v/>
      </c>
      <c r="F293" t="str">
        <f t="shared" si="8"/>
        <v/>
      </c>
      <c r="G293" t="str">
        <f>IF(A293="","",IF(F293&lt;=VLOOKUP(A293, 'Anagrafica Prodotti'!A:C, 3), "⚠️ RIORDINARE", "OK"))</f>
        <v/>
      </c>
      <c r="H293" t="str">
        <f>IF(A293="","",VLOOKUP(A293, 'Anagrafica Prodotti'!A:G, 7))</f>
        <v/>
      </c>
      <c r="I293" s="3" t="str">
        <f>IFERROR(SUMIFS(Movimenti!H:H, Movimenti!F:F, A293, Movimenti!C:C, "Carico") / C293,"")</f>
        <v/>
      </c>
      <c r="J293" s="3" t="str">
        <f t="shared" si="9"/>
        <v/>
      </c>
      <c r="K293" s="3" t="str">
        <f>IF(A293="","",VLOOKUP(A293, 'Anagrafica Prodotti'!A:E, 5)*F293)</f>
        <v/>
      </c>
    </row>
    <row r="294" spans="1:11" x14ac:dyDescent="0.3">
      <c r="A294" t="str">
        <f>IF('Anagrafica Prodotti'!A295="","",'Anagrafica Prodotti'!A295)</f>
        <v/>
      </c>
      <c r="B294" t="str">
        <f>IF(A294="","",VLOOKUP(A294, 'Anagrafica Prodotti'!A:B, 2))</f>
        <v/>
      </c>
      <c r="C294" t="str">
        <f>IF(A294="","",SUMIFS(Movimenti!D:D, Movimenti!F:F, A294, Movimenti!C:C, "Carico"))</f>
        <v/>
      </c>
      <c r="D294" t="str">
        <f>IF(A294="","",SUMIFS(Movimenti!D:D, Movimenti!F:F, A294, Movimenti!C:C, "Scarico"))</f>
        <v/>
      </c>
      <c r="E294" t="str">
        <f>IF(A294="","",SUMIFS(Movimenti!D:D, Movimenti!F:F, A294, Movimenti!C:C, "Rettifica"))</f>
        <v/>
      </c>
      <c r="F294" t="str">
        <f t="shared" si="8"/>
        <v/>
      </c>
      <c r="G294" t="str">
        <f>IF(A294="","",IF(F294&lt;=VLOOKUP(A294, 'Anagrafica Prodotti'!A:C, 3), "⚠️ RIORDINARE", "OK"))</f>
        <v/>
      </c>
      <c r="H294" t="str">
        <f>IF(A294="","",VLOOKUP(A294, 'Anagrafica Prodotti'!A:G, 7))</f>
        <v/>
      </c>
      <c r="I294" s="3" t="str">
        <f>IFERROR(SUMIFS(Movimenti!H:H, Movimenti!F:F, A294, Movimenti!C:C, "Carico") / C294,"")</f>
        <v/>
      </c>
      <c r="J294" s="3" t="str">
        <f t="shared" si="9"/>
        <v/>
      </c>
      <c r="K294" s="3" t="str">
        <f>IF(A294="","",VLOOKUP(A294, 'Anagrafica Prodotti'!A:E, 5)*F294)</f>
        <v/>
      </c>
    </row>
    <row r="295" spans="1:11" x14ac:dyDescent="0.3">
      <c r="A295" t="str">
        <f>IF('Anagrafica Prodotti'!A296="","",'Anagrafica Prodotti'!A296)</f>
        <v/>
      </c>
      <c r="B295" t="str">
        <f>IF(A295="","",VLOOKUP(A295, 'Anagrafica Prodotti'!A:B, 2))</f>
        <v/>
      </c>
      <c r="C295" t="str">
        <f>IF(A295="","",SUMIFS(Movimenti!D:D, Movimenti!F:F, A295, Movimenti!C:C, "Carico"))</f>
        <v/>
      </c>
      <c r="D295" t="str">
        <f>IF(A295="","",SUMIFS(Movimenti!D:D, Movimenti!F:F, A295, Movimenti!C:C, "Scarico"))</f>
        <v/>
      </c>
      <c r="E295" t="str">
        <f>IF(A295="","",SUMIFS(Movimenti!D:D, Movimenti!F:F, A295, Movimenti!C:C, "Rettifica"))</f>
        <v/>
      </c>
      <c r="F295" t="str">
        <f t="shared" si="8"/>
        <v/>
      </c>
      <c r="G295" t="str">
        <f>IF(A295="","",IF(F295&lt;=VLOOKUP(A295, 'Anagrafica Prodotti'!A:C, 3), "⚠️ RIORDINARE", "OK"))</f>
        <v/>
      </c>
      <c r="H295" t="str">
        <f>IF(A295="","",VLOOKUP(A295, 'Anagrafica Prodotti'!A:G, 7))</f>
        <v/>
      </c>
      <c r="I295" s="3" t="str">
        <f>IFERROR(SUMIFS(Movimenti!H:H, Movimenti!F:F, A295, Movimenti!C:C, "Carico") / C295,"")</f>
        <v/>
      </c>
      <c r="J295" s="3" t="str">
        <f t="shared" si="9"/>
        <v/>
      </c>
      <c r="K295" s="3" t="str">
        <f>IF(A295="","",VLOOKUP(A295, 'Anagrafica Prodotti'!A:E, 5)*F295)</f>
        <v/>
      </c>
    </row>
    <row r="296" spans="1:11" x14ac:dyDescent="0.3">
      <c r="A296" t="str">
        <f>IF('Anagrafica Prodotti'!A297="","",'Anagrafica Prodotti'!A297)</f>
        <v/>
      </c>
      <c r="B296" t="str">
        <f>IF(A296="","",VLOOKUP(A296, 'Anagrafica Prodotti'!A:B, 2))</f>
        <v/>
      </c>
      <c r="C296" t="str">
        <f>IF(A296="","",SUMIFS(Movimenti!D:D, Movimenti!F:F, A296, Movimenti!C:C, "Carico"))</f>
        <v/>
      </c>
      <c r="D296" t="str">
        <f>IF(A296="","",SUMIFS(Movimenti!D:D, Movimenti!F:F, A296, Movimenti!C:C, "Scarico"))</f>
        <v/>
      </c>
      <c r="E296" t="str">
        <f>IF(A296="","",SUMIFS(Movimenti!D:D, Movimenti!F:F, A296, Movimenti!C:C, "Rettifica"))</f>
        <v/>
      </c>
      <c r="F296" t="str">
        <f t="shared" si="8"/>
        <v/>
      </c>
      <c r="G296" t="str">
        <f>IF(A296="","",IF(F296&lt;=VLOOKUP(A296, 'Anagrafica Prodotti'!A:C, 3), "⚠️ RIORDINARE", "OK"))</f>
        <v/>
      </c>
      <c r="H296" t="str">
        <f>IF(A296="","",VLOOKUP(A296, 'Anagrafica Prodotti'!A:G, 7))</f>
        <v/>
      </c>
      <c r="I296" s="3" t="str">
        <f>IFERROR(SUMIFS(Movimenti!H:H, Movimenti!F:F, A296, Movimenti!C:C, "Carico") / C296,"")</f>
        <v/>
      </c>
      <c r="J296" s="3" t="str">
        <f t="shared" si="9"/>
        <v/>
      </c>
      <c r="K296" s="3" t="str">
        <f>IF(A296="","",VLOOKUP(A296, 'Anagrafica Prodotti'!A:E, 5)*F296)</f>
        <v/>
      </c>
    </row>
    <row r="297" spans="1:11" x14ac:dyDescent="0.3">
      <c r="A297" t="str">
        <f>IF('Anagrafica Prodotti'!A298="","",'Anagrafica Prodotti'!A298)</f>
        <v/>
      </c>
      <c r="B297" t="str">
        <f>IF(A297="","",VLOOKUP(A297, 'Anagrafica Prodotti'!A:B, 2))</f>
        <v/>
      </c>
      <c r="C297" t="str">
        <f>IF(A297="","",SUMIFS(Movimenti!D:D, Movimenti!F:F, A297, Movimenti!C:C, "Carico"))</f>
        <v/>
      </c>
      <c r="D297" t="str">
        <f>IF(A297="","",SUMIFS(Movimenti!D:D, Movimenti!F:F, A297, Movimenti!C:C, "Scarico"))</f>
        <v/>
      </c>
      <c r="E297" t="str">
        <f>IF(A297="","",SUMIFS(Movimenti!D:D, Movimenti!F:F, A297, Movimenti!C:C, "Rettifica"))</f>
        <v/>
      </c>
      <c r="F297" t="str">
        <f t="shared" si="8"/>
        <v/>
      </c>
      <c r="G297" t="str">
        <f>IF(A297="","",IF(F297&lt;=VLOOKUP(A297, 'Anagrafica Prodotti'!A:C, 3), "⚠️ RIORDINARE", "OK"))</f>
        <v/>
      </c>
      <c r="H297" t="str">
        <f>IF(A297="","",VLOOKUP(A297, 'Anagrafica Prodotti'!A:G, 7))</f>
        <v/>
      </c>
      <c r="I297" s="3" t="str">
        <f>IFERROR(SUMIFS(Movimenti!H:H, Movimenti!F:F, A297, Movimenti!C:C, "Carico") / C297,"")</f>
        <v/>
      </c>
      <c r="J297" s="3" t="str">
        <f t="shared" si="9"/>
        <v/>
      </c>
      <c r="K297" s="3" t="str">
        <f>IF(A297="","",VLOOKUP(A297, 'Anagrafica Prodotti'!A:E, 5)*F297)</f>
        <v/>
      </c>
    </row>
    <row r="298" spans="1:11" x14ac:dyDescent="0.3">
      <c r="A298" t="str">
        <f>IF('Anagrafica Prodotti'!A299="","",'Anagrafica Prodotti'!A299)</f>
        <v/>
      </c>
      <c r="B298" t="str">
        <f>IF(A298="","",VLOOKUP(A298, 'Anagrafica Prodotti'!A:B, 2))</f>
        <v/>
      </c>
      <c r="C298" t="str">
        <f>IF(A298="","",SUMIFS(Movimenti!D:D, Movimenti!F:F, A298, Movimenti!C:C, "Carico"))</f>
        <v/>
      </c>
      <c r="D298" t="str">
        <f>IF(A298="","",SUMIFS(Movimenti!D:D, Movimenti!F:F, A298, Movimenti!C:C, "Scarico"))</f>
        <v/>
      </c>
      <c r="E298" t="str">
        <f>IF(A298="","",SUMIFS(Movimenti!D:D, Movimenti!F:F, A298, Movimenti!C:C, "Rettifica"))</f>
        <v/>
      </c>
      <c r="F298" t="str">
        <f t="shared" si="8"/>
        <v/>
      </c>
      <c r="G298" t="str">
        <f>IF(A298="","",IF(F298&lt;=VLOOKUP(A298, 'Anagrafica Prodotti'!A:C, 3), "⚠️ RIORDINARE", "OK"))</f>
        <v/>
      </c>
      <c r="H298" t="str">
        <f>IF(A298="","",VLOOKUP(A298, 'Anagrafica Prodotti'!A:G, 7))</f>
        <v/>
      </c>
      <c r="I298" s="3" t="str">
        <f>IFERROR(SUMIFS(Movimenti!H:H, Movimenti!F:F, A298, Movimenti!C:C, "Carico") / C298,"")</f>
        <v/>
      </c>
      <c r="J298" s="3" t="str">
        <f t="shared" si="9"/>
        <v/>
      </c>
      <c r="K298" s="3" t="str">
        <f>IF(A298="","",VLOOKUP(A298, 'Anagrafica Prodotti'!A:E, 5)*F298)</f>
        <v/>
      </c>
    </row>
    <row r="299" spans="1:11" x14ac:dyDescent="0.3">
      <c r="A299" t="str">
        <f>IF('Anagrafica Prodotti'!A300="","",'Anagrafica Prodotti'!A300)</f>
        <v/>
      </c>
      <c r="B299" t="str">
        <f>IF(A299="","",VLOOKUP(A299, 'Anagrafica Prodotti'!A:B, 2))</f>
        <v/>
      </c>
      <c r="C299" t="str">
        <f>IF(A299="","",SUMIFS(Movimenti!D:D, Movimenti!F:F, A299, Movimenti!C:C, "Carico"))</f>
        <v/>
      </c>
      <c r="D299" t="str">
        <f>IF(A299="","",SUMIFS(Movimenti!D:D, Movimenti!F:F, A299, Movimenti!C:C, "Scarico"))</f>
        <v/>
      </c>
      <c r="E299" t="str">
        <f>IF(A299="","",SUMIFS(Movimenti!D:D, Movimenti!F:F, A299, Movimenti!C:C, "Rettifica"))</f>
        <v/>
      </c>
      <c r="F299" t="str">
        <f t="shared" si="8"/>
        <v/>
      </c>
      <c r="G299" t="str">
        <f>IF(A299="","",IF(F299&lt;=VLOOKUP(A299, 'Anagrafica Prodotti'!A:C, 3), "⚠️ RIORDINARE", "OK"))</f>
        <v/>
      </c>
      <c r="H299" t="str">
        <f>IF(A299="","",VLOOKUP(A299, 'Anagrafica Prodotti'!A:G, 7))</f>
        <v/>
      </c>
      <c r="I299" s="3" t="str">
        <f>IFERROR(SUMIFS(Movimenti!H:H, Movimenti!F:F, A299, Movimenti!C:C, "Carico") / C299,"")</f>
        <v/>
      </c>
      <c r="J299" s="3" t="str">
        <f t="shared" si="9"/>
        <v/>
      </c>
      <c r="K299" s="3" t="str">
        <f>IF(A299="","",VLOOKUP(A299, 'Anagrafica Prodotti'!A:E, 5)*F299)</f>
        <v/>
      </c>
    </row>
    <row r="300" spans="1:11" x14ac:dyDescent="0.3">
      <c r="A300" t="str">
        <f>IF('Anagrafica Prodotti'!A301="","",'Anagrafica Prodotti'!A301)</f>
        <v/>
      </c>
      <c r="B300" t="str">
        <f>IF(A300="","",VLOOKUP(A300, 'Anagrafica Prodotti'!A:B, 2))</f>
        <v/>
      </c>
      <c r="C300" t="str">
        <f>IF(A300="","",SUMIFS(Movimenti!D:D, Movimenti!F:F, A300, Movimenti!C:C, "Carico"))</f>
        <v/>
      </c>
      <c r="D300" t="str">
        <f>IF(A300="","",SUMIFS(Movimenti!D:D, Movimenti!F:F, A300, Movimenti!C:C, "Scarico"))</f>
        <v/>
      </c>
      <c r="E300" t="str">
        <f>IF(A300="","",SUMIFS(Movimenti!D:D, Movimenti!F:F, A300, Movimenti!C:C, "Rettifica"))</f>
        <v/>
      </c>
      <c r="F300" t="str">
        <f t="shared" si="8"/>
        <v/>
      </c>
      <c r="G300" t="str">
        <f>IF(A300="","",IF(F300&lt;=VLOOKUP(A300, 'Anagrafica Prodotti'!A:C, 3), "⚠️ RIORDINARE", "OK"))</f>
        <v/>
      </c>
      <c r="H300" t="str">
        <f>IF(A300="","",VLOOKUP(A300, 'Anagrafica Prodotti'!A:G, 7))</f>
        <v/>
      </c>
      <c r="I300" s="3" t="str">
        <f>IFERROR(SUMIFS(Movimenti!H:H, Movimenti!F:F, A300, Movimenti!C:C, "Carico") / C300,"")</f>
        <v/>
      </c>
      <c r="J300" s="3" t="str">
        <f t="shared" si="9"/>
        <v/>
      </c>
      <c r="K300" s="3" t="str">
        <f>IF(A300="","",VLOOKUP(A300, 'Anagrafica Prodotti'!A:E, 5)*F300)</f>
        <v/>
      </c>
    </row>
    <row r="301" spans="1:11" x14ac:dyDescent="0.3">
      <c r="A301" t="str">
        <f>IF('Anagrafica Prodotti'!A302="","",'Anagrafica Prodotti'!A302)</f>
        <v/>
      </c>
      <c r="B301" t="str">
        <f>IF(A301="","",VLOOKUP(A301, 'Anagrafica Prodotti'!A:B, 2))</f>
        <v/>
      </c>
      <c r="C301" t="str">
        <f>IF(A301="","",SUMIFS(Movimenti!D:D, Movimenti!F:F, A301, Movimenti!C:C, "Carico"))</f>
        <v/>
      </c>
      <c r="D301" t="str">
        <f>IF(A301="","",SUMIFS(Movimenti!D:D, Movimenti!F:F, A301, Movimenti!C:C, "Scarico"))</f>
        <v/>
      </c>
      <c r="E301" t="str">
        <f>IF(A301="","",SUMIFS(Movimenti!D:D, Movimenti!F:F, A301, Movimenti!C:C, "Rettifica"))</f>
        <v/>
      </c>
      <c r="F301" t="str">
        <f t="shared" si="8"/>
        <v/>
      </c>
      <c r="G301" t="str">
        <f>IF(A301="","",IF(F301&lt;=VLOOKUP(A301, 'Anagrafica Prodotti'!A:C, 3), "⚠️ RIORDINARE", "OK"))</f>
        <v/>
      </c>
      <c r="H301" t="str">
        <f>IF(A301="","",VLOOKUP(A301, 'Anagrafica Prodotti'!A:G, 7))</f>
        <v/>
      </c>
      <c r="I301" s="3" t="str">
        <f>IFERROR(SUMIFS(Movimenti!H:H, Movimenti!F:F, A301, Movimenti!C:C, "Carico") / C301,"")</f>
        <v/>
      </c>
      <c r="J301" s="3" t="str">
        <f t="shared" si="9"/>
        <v/>
      </c>
      <c r="K301" s="3" t="str">
        <f>IF(A301="","",VLOOKUP(A301, 'Anagrafica Prodotti'!A:E, 5)*F301)</f>
        <v/>
      </c>
    </row>
    <row r="302" spans="1:11" x14ac:dyDescent="0.3">
      <c r="A302" t="str">
        <f>IF('Anagrafica Prodotti'!A303="","",'Anagrafica Prodotti'!A303)</f>
        <v/>
      </c>
      <c r="B302" t="str">
        <f>IF(A302="","",VLOOKUP(A302, 'Anagrafica Prodotti'!A:B, 2))</f>
        <v/>
      </c>
      <c r="C302" t="str">
        <f>IF(A302="","",SUMIFS(Movimenti!D:D, Movimenti!F:F, A302, Movimenti!C:C, "Carico"))</f>
        <v/>
      </c>
      <c r="D302" t="str">
        <f>IF(A302="","",SUMIFS(Movimenti!D:D, Movimenti!F:F, A302, Movimenti!C:C, "Scarico"))</f>
        <v/>
      </c>
      <c r="E302" t="str">
        <f>IF(A302="","",SUMIFS(Movimenti!D:D, Movimenti!F:F, A302, Movimenti!C:C, "Rettifica"))</f>
        <v/>
      </c>
      <c r="F302" t="str">
        <f t="shared" si="8"/>
        <v/>
      </c>
      <c r="G302" t="str">
        <f>IF(A302="","",IF(F302&lt;=VLOOKUP(A302, 'Anagrafica Prodotti'!A:C, 3), "⚠️ RIORDINARE", "OK"))</f>
        <v/>
      </c>
      <c r="H302" t="str">
        <f>IF(A302="","",VLOOKUP(A302, 'Anagrafica Prodotti'!A:G, 7))</f>
        <v/>
      </c>
      <c r="I302" s="3" t="str">
        <f>IFERROR(SUMIFS(Movimenti!H:H, Movimenti!F:F, A302, Movimenti!C:C, "Carico") / C302,"")</f>
        <v/>
      </c>
      <c r="J302" s="3" t="str">
        <f t="shared" si="9"/>
        <v/>
      </c>
      <c r="K302" s="3" t="str">
        <f>IF(A302="","",VLOOKUP(A302, 'Anagrafica Prodotti'!A:E, 5)*F302)</f>
        <v/>
      </c>
    </row>
    <row r="303" spans="1:11" x14ac:dyDescent="0.3">
      <c r="A303" t="str">
        <f>IF('Anagrafica Prodotti'!A304="","",'Anagrafica Prodotti'!A304)</f>
        <v/>
      </c>
      <c r="B303" t="str">
        <f>IF(A303="","",VLOOKUP(A303, 'Anagrafica Prodotti'!A:B, 2))</f>
        <v/>
      </c>
      <c r="C303" t="str">
        <f>IF(A303="","",SUMIFS(Movimenti!D:D, Movimenti!F:F, A303, Movimenti!C:C, "Carico"))</f>
        <v/>
      </c>
      <c r="D303" t="str">
        <f>IF(A303="","",SUMIFS(Movimenti!D:D, Movimenti!F:F, A303, Movimenti!C:C, "Scarico"))</f>
        <v/>
      </c>
      <c r="E303" t="str">
        <f>IF(A303="","",SUMIFS(Movimenti!D:D, Movimenti!F:F, A303, Movimenti!C:C, "Rettifica"))</f>
        <v/>
      </c>
      <c r="F303" t="str">
        <f t="shared" si="8"/>
        <v/>
      </c>
      <c r="G303" t="str">
        <f>IF(A303="","",IF(F303&lt;=VLOOKUP(A303, 'Anagrafica Prodotti'!A:C, 3), "⚠️ RIORDINARE", "OK"))</f>
        <v/>
      </c>
      <c r="H303" t="str">
        <f>IF(A303="","",VLOOKUP(A303, 'Anagrafica Prodotti'!A:G, 7))</f>
        <v/>
      </c>
      <c r="I303" s="3" t="str">
        <f>IFERROR(SUMIFS(Movimenti!H:H, Movimenti!F:F, A303, Movimenti!C:C, "Carico") / C303,"")</f>
        <v/>
      </c>
      <c r="J303" s="3" t="str">
        <f t="shared" si="9"/>
        <v/>
      </c>
      <c r="K303" s="3" t="str">
        <f>IF(A303="","",VLOOKUP(A303, 'Anagrafica Prodotti'!A:E, 5)*F303)</f>
        <v/>
      </c>
    </row>
    <row r="304" spans="1:11" x14ac:dyDescent="0.3">
      <c r="A304" t="str">
        <f>IF('Anagrafica Prodotti'!A305="","",'Anagrafica Prodotti'!A305)</f>
        <v/>
      </c>
      <c r="B304" t="str">
        <f>IF(A304="","",VLOOKUP(A304, 'Anagrafica Prodotti'!A:B, 2))</f>
        <v/>
      </c>
      <c r="C304" t="str">
        <f>IF(A304="","",SUMIFS(Movimenti!D:D, Movimenti!F:F, A304, Movimenti!C:C, "Carico"))</f>
        <v/>
      </c>
      <c r="D304" t="str">
        <f>IF(A304="","",SUMIFS(Movimenti!D:D, Movimenti!F:F, A304, Movimenti!C:C, "Scarico"))</f>
        <v/>
      </c>
      <c r="E304" t="str">
        <f>IF(A304="","",SUMIFS(Movimenti!D:D, Movimenti!F:F, A304, Movimenti!C:C, "Rettifica"))</f>
        <v/>
      </c>
      <c r="F304" t="str">
        <f t="shared" si="8"/>
        <v/>
      </c>
      <c r="G304" t="str">
        <f>IF(A304="","",IF(F304&lt;=VLOOKUP(A304, 'Anagrafica Prodotti'!A:C, 3), "⚠️ RIORDINARE", "OK"))</f>
        <v/>
      </c>
      <c r="H304" t="str">
        <f>IF(A304="","",VLOOKUP(A304, 'Anagrafica Prodotti'!A:G, 7))</f>
        <v/>
      </c>
      <c r="I304" s="3" t="str">
        <f>IFERROR(SUMIFS(Movimenti!H:H, Movimenti!F:F, A304, Movimenti!C:C, "Carico") / C304,"")</f>
        <v/>
      </c>
      <c r="J304" s="3" t="str">
        <f t="shared" si="9"/>
        <v/>
      </c>
      <c r="K304" s="3" t="str">
        <f>IF(A304="","",VLOOKUP(A304, 'Anagrafica Prodotti'!A:E, 5)*F304)</f>
        <v/>
      </c>
    </row>
    <row r="305" spans="1:11" x14ac:dyDescent="0.3">
      <c r="A305" t="str">
        <f>IF('Anagrafica Prodotti'!A306="","",'Anagrafica Prodotti'!A306)</f>
        <v/>
      </c>
      <c r="B305" t="str">
        <f>IF(A305="","",VLOOKUP(A305, 'Anagrafica Prodotti'!A:B, 2))</f>
        <v/>
      </c>
      <c r="C305" t="str">
        <f>IF(A305="","",SUMIFS(Movimenti!D:D, Movimenti!F:F, A305, Movimenti!C:C, "Carico"))</f>
        <v/>
      </c>
      <c r="D305" t="str">
        <f>IF(A305="","",SUMIFS(Movimenti!D:D, Movimenti!F:F, A305, Movimenti!C:C, "Scarico"))</f>
        <v/>
      </c>
      <c r="E305" t="str">
        <f>IF(A305="","",SUMIFS(Movimenti!D:D, Movimenti!F:F, A305, Movimenti!C:C, "Rettifica"))</f>
        <v/>
      </c>
      <c r="F305" t="str">
        <f t="shared" si="8"/>
        <v/>
      </c>
      <c r="G305" t="str">
        <f>IF(A305="","",IF(F305&lt;=VLOOKUP(A305, 'Anagrafica Prodotti'!A:C, 3), "⚠️ RIORDINARE", "OK"))</f>
        <v/>
      </c>
      <c r="H305" t="str">
        <f>IF(A305="","",VLOOKUP(A305, 'Anagrafica Prodotti'!A:G, 7))</f>
        <v/>
      </c>
      <c r="I305" s="3" t="str">
        <f>IFERROR(SUMIFS(Movimenti!H:H, Movimenti!F:F, A305, Movimenti!C:C, "Carico") / C305,"")</f>
        <v/>
      </c>
      <c r="J305" s="3" t="str">
        <f t="shared" si="9"/>
        <v/>
      </c>
      <c r="K305" s="3" t="str">
        <f>IF(A305="","",VLOOKUP(A305, 'Anagrafica Prodotti'!A:E, 5)*F305)</f>
        <v/>
      </c>
    </row>
    <row r="306" spans="1:11" x14ac:dyDescent="0.3">
      <c r="A306" t="str">
        <f>IF('Anagrafica Prodotti'!A307="","",'Anagrafica Prodotti'!A307)</f>
        <v/>
      </c>
      <c r="B306" t="str">
        <f>IF(A306="","",VLOOKUP(A306, 'Anagrafica Prodotti'!A:B, 2))</f>
        <v/>
      </c>
      <c r="C306" t="str">
        <f>IF(A306="","",SUMIFS(Movimenti!D:D, Movimenti!F:F, A306, Movimenti!C:C, "Carico"))</f>
        <v/>
      </c>
      <c r="D306" t="str">
        <f>IF(A306="","",SUMIFS(Movimenti!D:D, Movimenti!F:F, A306, Movimenti!C:C, "Scarico"))</f>
        <v/>
      </c>
      <c r="E306" t="str">
        <f>IF(A306="","",SUMIFS(Movimenti!D:D, Movimenti!F:F, A306, Movimenti!C:C, "Rettifica"))</f>
        <v/>
      </c>
      <c r="F306" t="str">
        <f t="shared" si="8"/>
        <v/>
      </c>
      <c r="G306" t="str">
        <f>IF(A306="","",IF(F306&lt;=VLOOKUP(A306, 'Anagrafica Prodotti'!A:C, 3), "⚠️ RIORDINARE", "OK"))</f>
        <v/>
      </c>
      <c r="H306" t="str">
        <f>IF(A306="","",VLOOKUP(A306, 'Anagrafica Prodotti'!A:G, 7))</f>
        <v/>
      </c>
      <c r="I306" s="3" t="str">
        <f>IFERROR(SUMIFS(Movimenti!H:H, Movimenti!F:F, A306, Movimenti!C:C, "Carico") / C306,"")</f>
        <v/>
      </c>
      <c r="J306" s="3" t="str">
        <f t="shared" si="9"/>
        <v/>
      </c>
      <c r="K306" s="3" t="str">
        <f>IF(A306="","",VLOOKUP(A306, 'Anagrafica Prodotti'!A:E, 5)*F306)</f>
        <v/>
      </c>
    </row>
    <row r="307" spans="1:11" x14ac:dyDescent="0.3">
      <c r="A307" t="str">
        <f>IF('Anagrafica Prodotti'!A308="","",'Anagrafica Prodotti'!A308)</f>
        <v/>
      </c>
      <c r="B307" t="str">
        <f>IF(A307="","",VLOOKUP(A307, 'Anagrafica Prodotti'!A:B, 2))</f>
        <v/>
      </c>
      <c r="C307" t="str">
        <f>IF(A307="","",SUMIFS(Movimenti!D:D, Movimenti!F:F, A307, Movimenti!C:C, "Carico"))</f>
        <v/>
      </c>
      <c r="D307" t="str">
        <f>IF(A307="","",SUMIFS(Movimenti!D:D, Movimenti!F:F, A307, Movimenti!C:C, "Scarico"))</f>
        <v/>
      </c>
      <c r="E307" t="str">
        <f>IF(A307="","",SUMIFS(Movimenti!D:D, Movimenti!F:F, A307, Movimenti!C:C, "Rettifica"))</f>
        <v/>
      </c>
      <c r="F307" t="str">
        <f t="shared" si="8"/>
        <v/>
      </c>
      <c r="G307" t="str">
        <f>IF(A307="","",IF(F307&lt;=VLOOKUP(A307, 'Anagrafica Prodotti'!A:C, 3), "⚠️ RIORDINARE", "OK"))</f>
        <v/>
      </c>
      <c r="H307" t="str">
        <f>IF(A307="","",VLOOKUP(A307, 'Anagrafica Prodotti'!A:G, 7))</f>
        <v/>
      </c>
      <c r="I307" s="3" t="str">
        <f>IFERROR(SUMIFS(Movimenti!H:H, Movimenti!F:F, A307, Movimenti!C:C, "Carico") / C307,"")</f>
        <v/>
      </c>
      <c r="J307" s="3" t="str">
        <f t="shared" si="9"/>
        <v/>
      </c>
      <c r="K307" s="3" t="str">
        <f>IF(A307="","",VLOOKUP(A307, 'Anagrafica Prodotti'!A:E, 5)*F307)</f>
        <v/>
      </c>
    </row>
    <row r="308" spans="1:11" x14ac:dyDescent="0.3">
      <c r="A308" t="str">
        <f>IF('Anagrafica Prodotti'!A309="","",'Anagrafica Prodotti'!A309)</f>
        <v/>
      </c>
      <c r="B308" t="str">
        <f>IF(A308="","",VLOOKUP(A308, 'Anagrafica Prodotti'!A:B, 2))</f>
        <v/>
      </c>
      <c r="C308" t="str">
        <f>IF(A308="","",SUMIFS(Movimenti!D:D, Movimenti!F:F, A308, Movimenti!C:C, "Carico"))</f>
        <v/>
      </c>
      <c r="D308" t="str">
        <f>IF(A308="","",SUMIFS(Movimenti!D:D, Movimenti!F:F, A308, Movimenti!C:C, "Scarico"))</f>
        <v/>
      </c>
      <c r="E308" t="str">
        <f>IF(A308="","",SUMIFS(Movimenti!D:D, Movimenti!F:F, A308, Movimenti!C:C, "Rettifica"))</f>
        <v/>
      </c>
      <c r="F308" t="str">
        <f t="shared" si="8"/>
        <v/>
      </c>
      <c r="G308" t="str">
        <f>IF(A308="","",IF(F308&lt;=VLOOKUP(A308, 'Anagrafica Prodotti'!A:C, 3), "⚠️ RIORDINARE", "OK"))</f>
        <v/>
      </c>
      <c r="H308" t="str">
        <f>IF(A308="","",VLOOKUP(A308, 'Anagrafica Prodotti'!A:G, 7))</f>
        <v/>
      </c>
      <c r="I308" s="3" t="str">
        <f>IFERROR(SUMIFS(Movimenti!H:H, Movimenti!F:F, A308, Movimenti!C:C, "Carico") / C308,"")</f>
        <v/>
      </c>
      <c r="J308" s="3" t="str">
        <f t="shared" si="9"/>
        <v/>
      </c>
      <c r="K308" s="3" t="str">
        <f>IF(A308="","",VLOOKUP(A308, 'Anagrafica Prodotti'!A:E, 5)*F308)</f>
        <v/>
      </c>
    </row>
    <row r="309" spans="1:11" x14ac:dyDescent="0.3">
      <c r="A309" t="str">
        <f>IF('Anagrafica Prodotti'!A310="","",'Anagrafica Prodotti'!A310)</f>
        <v/>
      </c>
      <c r="B309" t="str">
        <f>IF(A309="","",VLOOKUP(A309, 'Anagrafica Prodotti'!A:B, 2))</f>
        <v/>
      </c>
      <c r="C309" t="str">
        <f>IF(A309="","",SUMIFS(Movimenti!D:D, Movimenti!F:F, A309, Movimenti!C:C, "Carico"))</f>
        <v/>
      </c>
      <c r="D309" t="str">
        <f>IF(A309="","",SUMIFS(Movimenti!D:D, Movimenti!F:F, A309, Movimenti!C:C, "Scarico"))</f>
        <v/>
      </c>
      <c r="E309" t="str">
        <f>IF(A309="","",SUMIFS(Movimenti!D:D, Movimenti!F:F, A309, Movimenti!C:C, "Rettifica"))</f>
        <v/>
      </c>
      <c r="F309" t="str">
        <f t="shared" si="8"/>
        <v/>
      </c>
      <c r="G309" t="str">
        <f>IF(A309="","",IF(F309&lt;=VLOOKUP(A309, 'Anagrafica Prodotti'!A:C, 3), "⚠️ RIORDINARE", "OK"))</f>
        <v/>
      </c>
      <c r="H309" t="str">
        <f>IF(A309="","",VLOOKUP(A309, 'Anagrafica Prodotti'!A:G, 7))</f>
        <v/>
      </c>
      <c r="I309" s="3" t="str">
        <f>IFERROR(SUMIFS(Movimenti!H:H, Movimenti!F:F, A309, Movimenti!C:C, "Carico") / C309,"")</f>
        <v/>
      </c>
      <c r="J309" s="3" t="str">
        <f t="shared" si="9"/>
        <v/>
      </c>
      <c r="K309" s="3" t="str">
        <f>IF(A309="","",VLOOKUP(A309, 'Anagrafica Prodotti'!A:E, 5)*F309)</f>
        <v/>
      </c>
    </row>
    <row r="310" spans="1:11" x14ac:dyDescent="0.3">
      <c r="A310" t="str">
        <f>IF('Anagrafica Prodotti'!A311="","",'Anagrafica Prodotti'!A311)</f>
        <v/>
      </c>
      <c r="B310" t="str">
        <f>IF(A310="","",VLOOKUP(A310, 'Anagrafica Prodotti'!A:B, 2))</f>
        <v/>
      </c>
      <c r="C310" t="str">
        <f>IF(A310="","",SUMIFS(Movimenti!D:D, Movimenti!F:F, A310, Movimenti!C:C, "Carico"))</f>
        <v/>
      </c>
      <c r="D310" t="str">
        <f>IF(A310="","",SUMIFS(Movimenti!D:D, Movimenti!F:F, A310, Movimenti!C:C, "Scarico"))</f>
        <v/>
      </c>
      <c r="E310" t="str">
        <f>IF(A310="","",SUMIFS(Movimenti!D:D, Movimenti!F:F, A310, Movimenti!C:C, "Rettifica"))</f>
        <v/>
      </c>
      <c r="F310" t="str">
        <f t="shared" si="8"/>
        <v/>
      </c>
      <c r="G310" t="str">
        <f>IF(A310="","",IF(F310&lt;=VLOOKUP(A310, 'Anagrafica Prodotti'!A:C, 3), "⚠️ RIORDINARE", "OK"))</f>
        <v/>
      </c>
      <c r="H310" t="str">
        <f>IF(A310="","",VLOOKUP(A310, 'Anagrafica Prodotti'!A:G, 7))</f>
        <v/>
      </c>
      <c r="I310" s="3" t="str">
        <f>IFERROR(SUMIFS(Movimenti!H:H, Movimenti!F:F, A310, Movimenti!C:C, "Carico") / C310,"")</f>
        <v/>
      </c>
      <c r="J310" s="3" t="str">
        <f t="shared" si="9"/>
        <v/>
      </c>
      <c r="K310" s="3" t="str">
        <f>IF(A310="","",VLOOKUP(A310, 'Anagrafica Prodotti'!A:E, 5)*F310)</f>
        <v/>
      </c>
    </row>
    <row r="311" spans="1:11" x14ac:dyDescent="0.3">
      <c r="A311" t="str">
        <f>IF('Anagrafica Prodotti'!A312="","",'Anagrafica Prodotti'!A312)</f>
        <v/>
      </c>
      <c r="B311" t="str">
        <f>IF(A311="","",VLOOKUP(A311, 'Anagrafica Prodotti'!A:B, 2))</f>
        <v/>
      </c>
      <c r="C311" t="str">
        <f>IF(A311="","",SUMIFS(Movimenti!D:D, Movimenti!F:F, A311, Movimenti!C:C, "Carico"))</f>
        <v/>
      </c>
      <c r="D311" t="str">
        <f>IF(A311="","",SUMIFS(Movimenti!D:D, Movimenti!F:F, A311, Movimenti!C:C, "Scarico"))</f>
        <v/>
      </c>
      <c r="E311" t="str">
        <f>IF(A311="","",SUMIFS(Movimenti!D:D, Movimenti!F:F, A311, Movimenti!C:C, "Rettifica"))</f>
        <v/>
      </c>
      <c r="F311" t="str">
        <f t="shared" si="8"/>
        <v/>
      </c>
      <c r="G311" t="str">
        <f>IF(A311="","",IF(F311&lt;=VLOOKUP(A311, 'Anagrafica Prodotti'!A:C, 3), "⚠️ RIORDINARE", "OK"))</f>
        <v/>
      </c>
      <c r="H311" t="str">
        <f>IF(A311="","",VLOOKUP(A311, 'Anagrafica Prodotti'!A:G, 7))</f>
        <v/>
      </c>
      <c r="I311" s="3" t="str">
        <f>IFERROR(SUMIFS(Movimenti!H:H, Movimenti!F:F, A311, Movimenti!C:C, "Carico") / C311,"")</f>
        <v/>
      </c>
      <c r="J311" s="3" t="str">
        <f t="shared" si="9"/>
        <v/>
      </c>
      <c r="K311" s="3" t="str">
        <f>IF(A311="","",VLOOKUP(A311, 'Anagrafica Prodotti'!A:E, 5)*F311)</f>
        <v/>
      </c>
    </row>
    <row r="312" spans="1:11" x14ac:dyDescent="0.3">
      <c r="A312" t="str">
        <f>IF('Anagrafica Prodotti'!A313="","",'Anagrafica Prodotti'!A313)</f>
        <v/>
      </c>
      <c r="B312" t="str">
        <f>IF(A312="","",VLOOKUP(A312, 'Anagrafica Prodotti'!A:B, 2))</f>
        <v/>
      </c>
      <c r="C312" t="str">
        <f>IF(A312="","",SUMIFS(Movimenti!D:D, Movimenti!F:F, A312, Movimenti!C:C, "Carico"))</f>
        <v/>
      </c>
      <c r="D312" t="str">
        <f>IF(A312="","",SUMIFS(Movimenti!D:D, Movimenti!F:F, A312, Movimenti!C:C, "Scarico"))</f>
        <v/>
      </c>
      <c r="E312" t="str">
        <f>IF(A312="","",SUMIFS(Movimenti!D:D, Movimenti!F:F, A312, Movimenti!C:C, "Rettifica"))</f>
        <v/>
      </c>
      <c r="F312" t="str">
        <f t="shared" si="8"/>
        <v/>
      </c>
      <c r="G312" t="str">
        <f>IF(A312="","",IF(F312&lt;=VLOOKUP(A312, 'Anagrafica Prodotti'!A:C, 3), "⚠️ RIORDINARE", "OK"))</f>
        <v/>
      </c>
      <c r="H312" t="str">
        <f>IF(A312="","",VLOOKUP(A312, 'Anagrafica Prodotti'!A:G, 7))</f>
        <v/>
      </c>
      <c r="I312" s="3" t="str">
        <f>IFERROR(SUMIFS(Movimenti!H:H, Movimenti!F:F, A312, Movimenti!C:C, "Carico") / C312,"")</f>
        <v/>
      </c>
      <c r="J312" s="3" t="str">
        <f t="shared" si="9"/>
        <v/>
      </c>
      <c r="K312" s="3" t="str">
        <f>IF(A312="","",VLOOKUP(A312, 'Anagrafica Prodotti'!A:E, 5)*F312)</f>
        <v/>
      </c>
    </row>
    <row r="313" spans="1:11" x14ac:dyDescent="0.3">
      <c r="A313" t="str">
        <f>IF('Anagrafica Prodotti'!A314="","",'Anagrafica Prodotti'!A314)</f>
        <v/>
      </c>
      <c r="B313" t="str">
        <f>IF(A313="","",VLOOKUP(A313, 'Anagrafica Prodotti'!A:B, 2))</f>
        <v/>
      </c>
      <c r="C313" t="str">
        <f>IF(A313="","",SUMIFS(Movimenti!D:D, Movimenti!F:F, A313, Movimenti!C:C, "Carico"))</f>
        <v/>
      </c>
      <c r="D313" t="str">
        <f>IF(A313="","",SUMIFS(Movimenti!D:D, Movimenti!F:F, A313, Movimenti!C:C, "Scarico"))</f>
        <v/>
      </c>
      <c r="E313" t="str">
        <f>IF(A313="","",SUMIFS(Movimenti!D:D, Movimenti!F:F, A313, Movimenti!C:C, "Rettifica"))</f>
        <v/>
      </c>
      <c r="F313" t="str">
        <f t="shared" si="8"/>
        <v/>
      </c>
      <c r="G313" t="str">
        <f>IF(A313="","",IF(F313&lt;=VLOOKUP(A313, 'Anagrafica Prodotti'!A:C, 3), "⚠️ RIORDINARE", "OK"))</f>
        <v/>
      </c>
      <c r="H313" t="str">
        <f>IF(A313="","",VLOOKUP(A313, 'Anagrafica Prodotti'!A:G, 7))</f>
        <v/>
      </c>
      <c r="I313" s="3" t="str">
        <f>IFERROR(SUMIFS(Movimenti!H:H, Movimenti!F:F, A313, Movimenti!C:C, "Carico") / C313,"")</f>
        <v/>
      </c>
      <c r="J313" s="3" t="str">
        <f t="shared" si="9"/>
        <v/>
      </c>
      <c r="K313" s="3" t="str">
        <f>IF(A313="","",VLOOKUP(A313, 'Anagrafica Prodotti'!A:E, 5)*F313)</f>
        <v/>
      </c>
    </row>
    <row r="314" spans="1:11" x14ac:dyDescent="0.3">
      <c r="A314" t="str">
        <f>IF('Anagrafica Prodotti'!A315="","",'Anagrafica Prodotti'!A315)</f>
        <v/>
      </c>
      <c r="B314" t="str">
        <f>IF(A314="","",VLOOKUP(A314, 'Anagrafica Prodotti'!A:B, 2))</f>
        <v/>
      </c>
      <c r="C314" t="str">
        <f>IF(A314="","",SUMIFS(Movimenti!D:D, Movimenti!F:F, A314, Movimenti!C:C, "Carico"))</f>
        <v/>
      </c>
      <c r="D314" t="str">
        <f>IF(A314="","",SUMIFS(Movimenti!D:D, Movimenti!F:F, A314, Movimenti!C:C, "Scarico"))</f>
        <v/>
      </c>
      <c r="E314" t="str">
        <f>IF(A314="","",SUMIFS(Movimenti!D:D, Movimenti!F:F, A314, Movimenti!C:C, "Rettifica"))</f>
        <v/>
      </c>
      <c r="F314" t="str">
        <f t="shared" si="8"/>
        <v/>
      </c>
      <c r="G314" t="str">
        <f>IF(A314="","",IF(F314&lt;=VLOOKUP(A314, 'Anagrafica Prodotti'!A:C, 3), "⚠️ RIORDINARE", "OK"))</f>
        <v/>
      </c>
      <c r="H314" t="str">
        <f>IF(A314="","",VLOOKUP(A314, 'Anagrafica Prodotti'!A:G, 7))</f>
        <v/>
      </c>
      <c r="I314" s="3" t="str">
        <f>IFERROR(SUMIFS(Movimenti!H:H, Movimenti!F:F, A314, Movimenti!C:C, "Carico") / C314,"")</f>
        <v/>
      </c>
      <c r="J314" s="3" t="str">
        <f t="shared" si="9"/>
        <v/>
      </c>
      <c r="K314" s="3" t="str">
        <f>IF(A314="","",VLOOKUP(A314, 'Anagrafica Prodotti'!A:E, 5)*F314)</f>
        <v/>
      </c>
    </row>
    <row r="315" spans="1:11" x14ac:dyDescent="0.3">
      <c r="A315" t="str">
        <f>IF('Anagrafica Prodotti'!A316="","",'Anagrafica Prodotti'!A316)</f>
        <v/>
      </c>
      <c r="B315" t="str">
        <f>IF(A315="","",VLOOKUP(A315, 'Anagrafica Prodotti'!A:B, 2))</f>
        <v/>
      </c>
      <c r="C315" t="str">
        <f>IF(A315="","",SUMIFS(Movimenti!D:D, Movimenti!F:F, A315, Movimenti!C:C, "Carico"))</f>
        <v/>
      </c>
      <c r="D315" t="str">
        <f>IF(A315="","",SUMIFS(Movimenti!D:D, Movimenti!F:F, A315, Movimenti!C:C, "Scarico"))</f>
        <v/>
      </c>
      <c r="E315" t="str">
        <f>IF(A315="","",SUMIFS(Movimenti!D:D, Movimenti!F:F, A315, Movimenti!C:C, "Rettifica"))</f>
        <v/>
      </c>
      <c r="F315" t="str">
        <f t="shared" si="8"/>
        <v/>
      </c>
      <c r="G315" t="str">
        <f>IF(A315="","",IF(F315&lt;=VLOOKUP(A315, 'Anagrafica Prodotti'!A:C, 3), "⚠️ RIORDINARE", "OK"))</f>
        <v/>
      </c>
      <c r="H315" t="str">
        <f>IF(A315="","",VLOOKUP(A315, 'Anagrafica Prodotti'!A:G, 7))</f>
        <v/>
      </c>
      <c r="I315" s="3" t="str">
        <f>IFERROR(SUMIFS(Movimenti!H:H, Movimenti!F:F, A315, Movimenti!C:C, "Carico") / C315,"")</f>
        <v/>
      </c>
      <c r="J315" s="3" t="str">
        <f t="shared" si="9"/>
        <v/>
      </c>
      <c r="K315" s="3" t="str">
        <f>IF(A315="","",VLOOKUP(A315, 'Anagrafica Prodotti'!A:E, 5)*F315)</f>
        <v/>
      </c>
    </row>
    <row r="316" spans="1:11" x14ac:dyDescent="0.3">
      <c r="A316" t="str">
        <f>IF('Anagrafica Prodotti'!A317="","",'Anagrafica Prodotti'!A317)</f>
        <v/>
      </c>
      <c r="B316" t="str">
        <f>IF(A316="","",VLOOKUP(A316, 'Anagrafica Prodotti'!A:B, 2))</f>
        <v/>
      </c>
      <c r="C316" t="str">
        <f>IF(A316="","",SUMIFS(Movimenti!D:D, Movimenti!F:F, A316, Movimenti!C:C, "Carico"))</f>
        <v/>
      </c>
      <c r="D316" t="str">
        <f>IF(A316="","",SUMIFS(Movimenti!D:D, Movimenti!F:F, A316, Movimenti!C:C, "Scarico"))</f>
        <v/>
      </c>
      <c r="E316" t="str">
        <f>IF(A316="","",SUMIFS(Movimenti!D:D, Movimenti!F:F, A316, Movimenti!C:C, "Rettifica"))</f>
        <v/>
      </c>
      <c r="F316" t="str">
        <f t="shared" si="8"/>
        <v/>
      </c>
      <c r="G316" t="str">
        <f>IF(A316="","",IF(F316&lt;=VLOOKUP(A316, 'Anagrafica Prodotti'!A:C, 3), "⚠️ RIORDINARE", "OK"))</f>
        <v/>
      </c>
      <c r="H316" t="str">
        <f>IF(A316="","",VLOOKUP(A316, 'Anagrafica Prodotti'!A:G, 7))</f>
        <v/>
      </c>
      <c r="I316" s="3" t="str">
        <f>IFERROR(SUMIFS(Movimenti!H:H, Movimenti!F:F, A316, Movimenti!C:C, "Carico") / C316,"")</f>
        <v/>
      </c>
      <c r="J316" s="3" t="str">
        <f t="shared" si="9"/>
        <v/>
      </c>
      <c r="K316" s="3" t="str">
        <f>IF(A316="","",VLOOKUP(A316, 'Anagrafica Prodotti'!A:E, 5)*F316)</f>
        <v/>
      </c>
    </row>
    <row r="317" spans="1:11" x14ac:dyDescent="0.3">
      <c r="A317" t="str">
        <f>IF('Anagrafica Prodotti'!A318="","",'Anagrafica Prodotti'!A318)</f>
        <v/>
      </c>
      <c r="B317" t="str">
        <f>IF(A317="","",VLOOKUP(A317, 'Anagrafica Prodotti'!A:B, 2))</f>
        <v/>
      </c>
      <c r="C317" t="str">
        <f>IF(A317="","",SUMIFS(Movimenti!D:D, Movimenti!F:F, A317, Movimenti!C:C, "Carico"))</f>
        <v/>
      </c>
      <c r="D317" t="str">
        <f>IF(A317="","",SUMIFS(Movimenti!D:D, Movimenti!F:F, A317, Movimenti!C:C, "Scarico"))</f>
        <v/>
      </c>
      <c r="E317" t="str">
        <f>IF(A317="","",SUMIFS(Movimenti!D:D, Movimenti!F:F, A317, Movimenti!C:C, "Rettifica"))</f>
        <v/>
      </c>
      <c r="F317" t="str">
        <f t="shared" si="8"/>
        <v/>
      </c>
      <c r="G317" t="str">
        <f>IF(A317="","",IF(F317&lt;=VLOOKUP(A317, 'Anagrafica Prodotti'!A:C, 3), "⚠️ RIORDINARE", "OK"))</f>
        <v/>
      </c>
      <c r="H317" t="str">
        <f>IF(A317="","",VLOOKUP(A317, 'Anagrafica Prodotti'!A:G, 7))</f>
        <v/>
      </c>
      <c r="I317" s="3" t="str">
        <f>IFERROR(SUMIFS(Movimenti!H:H, Movimenti!F:F, A317, Movimenti!C:C, "Carico") / C317,"")</f>
        <v/>
      </c>
      <c r="J317" s="3" t="str">
        <f t="shared" si="9"/>
        <v/>
      </c>
      <c r="K317" s="3" t="str">
        <f>IF(A317="","",VLOOKUP(A317, 'Anagrafica Prodotti'!A:E, 5)*F317)</f>
        <v/>
      </c>
    </row>
    <row r="318" spans="1:11" x14ac:dyDescent="0.3">
      <c r="A318" t="str">
        <f>IF('Anagrafica Prodotti'!A319="","",'Anagrafica Prodotti'!A319)</f>
        <v/>
      </c>
      <c r="B318" t="str">
        <f>IF(A318="","",VLOOKUP(A318, 'Anagrafica Prodotti'!A:B, 2))</f>
        <v/>
      </c>
      <c r="C318" t="str">
        <f>IF(A318="","",SUMIFS(Movimenti!D:D, Movimenti!F:F, A318, Movimenti!C:C, "Carico"))</f>
        <v/>
      </c>
      <c r="D318" t="str">
        <f>IF(A318="","",SUMIFS(Movimenti!D:D, Movimenti!F:F, A318, Movimenti!C:C, "Scarico"))</f>
        <v/>
      </c>
      <c r="E318" t="str">
        <f>IF(A318="","",SUMIFS(Movimenti!D:D, Movimenti!F:F, A318, Movimenti!C:C, "Rettifica"))</f>
        <v/>
      </c>
      <c r="F318" t="str">
        <f t="shared" si="8"/>
        <v/>
      </c>
      <c r="G318" t="str">
        <f>IF(A318="","",IF(F318&lt;=VLOOKUP(A318, 'Anagrafica Prodotti'!A:C, 3), "⚠️ RIORDINARE", "OK"))</f>
        <v/>
      </c>
      <c r="H318" t="str">
        <f>IF(A318="","",VLOOKUP(A318, 'Anagrafica Prodotti'!A:G, 7))</f>
        <v/>
      </c>
      <c r="I318" s="3" t="str">
        <f>IFERROR(SUMIFS(Movimenti!H:H, Movimenti!F:F, A318, Movimenti!C:C, "Carico") / C318,"")</f>
        <v/>
      </c>
      <c r="J318" s="3" t="str">
        <f t="shared" si="9"/>
        <v/>
      </c>
      <c r="K318" s="3" t="str">
        <f>IF(A318="","",VLOOKUP(A318, 'Anagrafica Prodotti'!A:E, 5)*F318)</f>
        <v/>
      </c>
    </row>
    <row r="319" spans="1:11" x14ac:dyDescent="0.3">
      <c r="A319" t="str">
        <f>IF('Anagrafica Prodotti'!A320="","",'Anagrafica Prodotti'!A320)</f>
        <v/>
      </c>
      <c r="B319" t="str">
        <f>IF(A319="","",VLOOKUP(A319, 'Anagrafica Prodotti'!A:B, 2))</f>
        <v/>
      </c>
      <c r="C319" t="str">
        <f>IF(A319="","",SUMIFS(Movimenti!D:D, Movimenti!F:F, A319, Movimenti!C:C, "Carico"))</f>
        <v/>
      </c>
      <c r="D319" t="str">
        <f>IF(A319="","",SUMIFS(Movimenti!D:D, Movimenti!F:F, A319, Movimenti!C:C, "Scarico"))</f>
        <v/>
      </c>
      <c r="E319" t="str">
        <f>IF(A319="","",SUMIFS(Movimenti!D:D, Movimenti!F:F, A319, Movimenti!C:C, "Rettifica"))</f>
        <v/>
      </c>
      <c r="F319" t="str">
        <f t="shared" si="8"/>
        <v/>
      </c>
      <c r="G319" t="str">
        <f>IF(A319="","",IF(F319&lt;=VLOOKUP(A319, 'Anagrafica Prodotti'!A:C, 3), "⚠️ RIORDINARE", "OK"))</f>
        <v/>
      </c>
      <c r="H319" t="str">
        <f>IF(A319="","",VLOOKUP(A319, 'Anagrafica Prodotti'!A:G, 7))</f>
        <v/>
      </c>
      <c r="I319" s="3" t="str">
        <f>IFERROR(SUMIFS(Movimenti!H:H, Movimenti!F:F, A319, Movimenti!C:C, "Carico") / C319,"")</f>
        <v/>
      </c>
      <c r="J319" s="3" t="str">
        <f t="shared" si="9"/>
        <v/>
      </c>
      <c r="K319" s="3" t="str">
        <f>IF(A319="","",VLOOKUP(A319, 'Anagrafica Prodotti'!A:E, 5)*F319)</f>
        <v/>
      </c>
    </row>
    <row r="320" spans="1:11" x14ac:dyDescent="0.3">
      <c r="A320" t="str">
        <f>IF('Anagrafica Prodotti'!A321="","",'Anagrafica Prodotti'!A321)</f>
        <v/>
      </c>
      <c r="B320" t="str">
        <f>IF(A320="","",VLOOKUP(A320, 'Anagrafica Prodotti'!A:B, 2))</f>
        <v/>
      </c>
      <c r="C320" t="str">
        <f>IF(A320="","",SUMIFS(Movimenti!D:D, Movimenti!F:F, A320, Movimenti!C:C, "Carico"))</f>
        <v/>
      </c>
      <c r="D320" t="str">
        <f>IF(A320="","",SUMIFS(Movimenti!D:D, Movimenti!F:F, A320, Movimenti!C:C, "Scarico"))</f>
        <v/>
      </c>
      <c r="E320" t="str">
        <f>IF(A320="","",SUMIFS(Movimenti!D:D, Movimenti!F:F, A320, Movimenti!C:C, "Rettifica"))</f>
        <v/>
      </c>
      <c r="F320" t="str">
        <f t="shared" si="8"/>
        <v/>
      </c>
      <c r="G320" t="str">
        <f>IF(A320="","",IF(F320&lt;=VLOOKUP(A320, 'Anagrafica Prodotti'!A:C, 3), "⚠️ RIORDINARE", "OK"))</f>
        <v/>
      </c>
      <c r="H320" t="str">
        <f>IF(A320="","",VLOOKUP(A320, 'Anagrafica Prodotti'!A:G, 7))</f>
        <v/>
      </c>
      <c r="I320" s="3" t="str">
        <f>IFERROR(SUMIFS(Movimenti!H:H, Movimenti!F:F, A320, Movimenti!C:C, "Carico") / C320,"")</f>
        <v/>
      </c>
      <c r="J320" s="3" t="str">
        <f t="shared" si="9"/>
        <v/>
      </c>
      <c r="K320" s="3" t="str">
        <f>IF(A320="","",VLOOKUP(A320, 'Anagrafica Prodotti'!A:E, 5)*F320)</f>
        <v/>
      </c>
    </row>
    <row r="321" spans="1:11" x14ac:dyDescent="0.3">
      <c r="A321" t="str">
        <f>IF('Anagrafica Prodotti'!A322="","",'Anagrafica Prodotti'!A322)</f>
        <v/>
      </c>
      <c r="B321" t="str">
        <f>IF(A321="","",VLOOKUP(A321, 'Anagrafica Prodotti'!A:B, 2))</f>
        <v/>
      </c>
      <c r="C321" t="str">
        <f>IF(A321="","",SUMIFS(Movimenti!D:D, Movimenti!F:F, A321, Movimenti!C:C, "Carico"))</f>
        <v/>
      </c>
      <c r="D321" t="str">
        <f>IF(A321="","",SUMIFS(Movimenti!D:D, Movimenti!F:F, A321, Movimenti!C:C, "Scarico"))</f>
        <v/>
      </c>
      <c r="E321" t="str">
        <f>IF(A321="","",SUMIFS(Movimenti!D:D, Movimenti!F:F, A321, Movimenti!C:C, "Rettifica"))</f>
        <v/>
      </c>
      <c r="F321" t="str">
        <f t="shared" ref="F321:F384" si="10">IF(A321="","",C321-D321+E321)</f>
        <v/>
      </c>
      <c r="G321" t="str">
        <f>IF(A321="","",IF(F321&lt;=VLOOKUP(A321, 'Anagrafica Prodotti'!A:C, 3), "⚠️ RIORDINARE", "OK"))</f>
        <v/>
      </c>
      <c r="H321" t="str">
        <f>IF(A321="","",VLOOKUP(A321, 'Anagrafica Prodotti'!A:G, 7))</f>
        <v/>
      </c>
      <c r="I321" s="3" t="str">
        <f>IFERROR(SUMIFS(Movimenti!H:H, Movimenti!F:F, A321, Movimenti!C:C, "Carico") / C321,"")</f>
        <v/>
      </c>
      <c r="J321" s="3" t="str">
        <f t="shared" ref="J321:J384" si="11">IF(OR(A321="",I321=""),"",I321*F321)</f>
        <v/>
      </c>
      <c r="K321" s="3" t="str">
        <f>IF(A321="","",VLOOKUP(A321, 'Anagrafica Prodotti'!A:E, 5)*F321)</f>
        <v/>
      </c>
    </row>
    <row r="322" spans="1:11" x14ac:dyDescent="0.3">
      <c r="A322" t="str">
        <f>IF('Anagrafica Prodotti'!A323="","",'Anagrafica Prodotti'!A323)</f>
        <v/>
      </c>
      <c r="B322" t="str">
        <f>IF(A322="","",VLOOKUP(A322, 'Anagrafica Prodotti'!A:B, 2))</f>
        <v/>
      </c>
      <c r="C322" t="str">
        <f>IF(A322="","",SUMIFS(Movimenti!D:D, Movimenti!F:F, A322, Movimenti!C:C, "Carico"))</f>
        <v/>
      </c>
      <c r="D322" t="str">
        <f>IF(A322="","",SUMIFS(Movimenti!D:D, Movimenti!F:F, A322, Movimenti!C:C, "Scarico"))</f>
        <v/>
      </c>
      <c r="E322" t="str">
        <f>IF(A322="","",SUMIFS(Movimenti!D:D, Movimenti!F:F, A322, Movimenti!C:C, "Rettifica"))</f>
        <v/>
      </c>
      <c r="F322" t="str">
        <f t="shared" si="10"/>
        <v/>
      </c>
      <c r="G322" t="str">
        <f>IF(A322="","",IF(F322&lt;=VLOOKUP(A322, 'Anagrafica Prodotti'!A:C, 3), "⚠️ RIORDINARE", "OK"))</f>
        <v/>
      </c>
      <c r="H322" t="str">
        <f>IF(A322="","",VLOOKUP(A322, 'Anagrafica Prodotti'!A:G, 7))</f>
        <v/>
      </c>
      <c r="I322" s="3" t="str">
        <f>IFERROR(SUMIFS(Movimenti!H:H, Movimenti!F:F, A322, Movimenti!C:C, "Carico") / C322,"")</f>
        <v/>
      </c>
      <c r="J322" s="3" t="str">
        <f t="shared" si="11"/>
        <v/>
      </c>
      <c r="K322" s="3" t="str">
        <f>IF(A322="","",VLOOKUP(A322, 'Anagrafica Prodotti'!A:E, 5)*F322)</f>
        <v/>
      </c>
    </row>
    <row r="323" spans="1:11" x14ac:dyDescent="0.3">
      <c r="A323" t="str">
        <f>IF('Anagrafica Prodotti'!A324="","",'Anagrafica Prodotti'!A324)</f>
        <v/>
      </c>
      <c r="B323" t="str">
        <f>IF(A323="","",VLOOKUP(A323, 'Anagrafica Prodotti'!A:B, 2))</f>
        <v/>
      </c>
      <c r="C323" t="str">
        <f>IF(A323="","",SUMIFS(Movimenti!D:D, Movimenti!F:F, A323, Movimenti!C:C, "Carico"))</f>
        <v/>
      </c>
      <c r="D323" t="str">
        <f>IF(A323="","",SUMIFS(Movimenti!D:D, Movimenti!F:F, A323, Movimenti!C:C, "Scarico"))</f>
        <v/>
      </c>
      <c r="E323" t="str">
        <f>IF(A323="","",SUMIFS(Movimenti!D:D, Movimenti!F:F, A323, Movimenti!C:C, "Rettifica"))</f>
        <v/>
      </c>
      <c r="F323" t="str">
        <f t="shared" si="10"/>
        <v/>
      </c>
      <c r="G323" t="str">
        <f>IF(A323="","",IF(F323&lt;=VLOOKUP(A323, 'Anagrafica Prodotti'!A:C, 3), "⚠️ RIORDINARE", "OK"))</f>
        <v/>
      </c>
      <c r="H323" t="str">
        <f>IF(A323="","",VLOOKUP(A323, 'Anagrafica Prodotti'!A:G, 7))</f>
        <v/>
      </c>
      <c r="I323" s="3" t="str">
        <f>IFERROR(SUMIFS(Movimenti!H:H, Movimenti!F:F, A323, Movimenti!C:C, "Carico") / C323,"")</f>
        <v/>
      </c>
      <c r="J323" s="3" t="str">
        <f t="shared" si="11"/>
        <v/>
      </c>
      <c r="K323" s="3" t="str">
        <f>IF(A323="","",VLOOKUP(A323, 'Anagrafica Prodotti'!A:E, 5)*F323)</f>
        <v/>
      </c>
    </row>
    <row r="324" spans="1:11" x14ac:dyDescent="0.3">
      <c r="A324" t="str">
        <f>IF('Anagrafica Prodotti'!A325="","",'Anagrafica Prodotti'!A325)</f>
        <v/>
      </c>
      <c r="B324" t="str">
        <f>IF(A324="","",VLOOKUP(A324, 'Anagrafica Prodotti'!A:B, 2))</f>
        <v/>
      </c>
      <c r="C324" t="str">
        <f>IF(A324="","",SUMIFS(Movimenti!D:D, Movimenti!F:F, A324, Movimenti!C:C, "Carico"))</f>
        <v/>
      </c>
      <c r="D324" t="str">
        <f>IF(A324="","",SUMIFS(Movimenti!D:D, Movimenti!F:F, A324, Movimenti!C:C, "Scarico"))</f>
        <v/>
      </c>
      <c r="E324" t="str">
        <f>IF(A324="","",SUMIFS(Movimenti!D:D, Movimenti!F:F, A324, Movimenti!C:C, "Rettifica"))</f>
        <v/>
      </c>
      <c r="F324" t="str">
        <f t="shared" si="10"/>
        <v/>
      </c>
      <c r="G324" t="str">
        <f>IF(A324="","",IF(F324&lt;=VLOOKUP(A324, 'Anagrafica Prodotti'!A:C, 3), "⚠️ RIORDINARE", "OK"))</f>
        <v/>
      </c>
      <c r="H324" t="str">
        <f>IF(A324="","",VLOOKUP(A324, 'Anagrafica Prodotti'!A:G, 7))</f>
        <v/>
      </c>
      <c r="I324" s="3" t="str">
        <f>IFERROR(SUMIFS(Movimenti!H:H, Movimenti!F:F, A324, Movimenti!C:C, "Carico") / C324,"")</f>
        <v/>
      </c>
      <c r="J324" s="3" t="str">
        <f t="shared" si="11"/>
        <v/>
      </c>
      <c r="K324" s="3" t="str">
        <f>IF(A324="","",VLOOKUP(A324, 'Anagrafica Prodotti'!A:E, 5)*F324)</f>
        <v/>
      </c>
    </row>
    <row r="325" spans="1:11" x14ac:dyDescent="0.3">
      <c r="A325" t="str">
        <f>IF('Anagrafica Prodotti'!A326="","",'Anagrafica Prodotti'!A326)</f>
        <v/>
      </c>
      <c r="B325" t="str">
        <f>IF(A325="","",VLOOKUP(A325, 'Anagrafica Prodotti'!A:B, 2))</f>
        <v/>
      </c>
      <c r="C325" t="str">
        <f>IF(A325="","",SUMIFS(Movimenti!D:D, Movimenti!F:F, A325, Movimenti!C:C, "Carico"))</f>
        <v/>
      </c>
      <c r="D325" t="str">
        <f>IF(A325="","",SUMIFS(Movimenti!D:D, Movimenti!F:F, A325, Movimenti!C:C, "Scarico"))</f>
        <v/>
      </c>
      <c r="E325" t="str">
        <f>IF(A325="","",SUMIFS(Movimenti!D:D, Movimenti!F:F, A325, Movimenti!C:C, "Rettifica"))</f>
        <v/>
      </c>
      <c r="F325" t="str">
        <f t="shared" si="10"/>
        <v/>
      </c>
      <c r="G325" t="str">
        <f>IF(A325="","",IF(F325&lt;=VLOOKUP(A325, 'Anagrafica Prodotti'!A:C, 3), "⚠️ RIORDINARE", "OK"))</f>
        <v/>
      </c>
      <c r="H325" t="str">
        <f>IF(A325="","",VLOOKUP(A325, 'Anagrafica Prodotti'!A:G, 7))</f>
        <v/>
      </c>
      <c r="I325" s="3" t="str">
        <f>IFERROR(SUMIFS(Movimenti!H:H, Movimenti!F:F, A325, Movimenti!C:C, "Carico") / C325,"")</f>
        <v/>
      </c>
      <c r="J325" s="3" t="str">
        <f t="shared" si="11"/>
        <v/>
      </c>
      <c r="K325" s="3" t="str">
        <f>IF(A325="","",VLOOKUP(A325, 'Anagrafica Prodotti'!A:E, 5)*F325)</f>
        <v/>
      </c>
    </row>
    <row r="326" spans="1:11" x14ac:dyDescent="0.3">
      <c r="A326" t="str">
        <f>IF('Anagrafica Prodotti'!A327="","",'Anagrafica Prodotti'!A327)</f>
        <v/>
      </c>
      <c r="B326" t="str">
        <f>IF(A326="","",VLOOKUP(A326, 'Anagrafica Prodotti'!A:B, 2))</f>
        <v/>
      </c>
      <c r="C326" t="str">
        <f>IF(A326="","",SUMIFS(Movimenti!D:D, Movimenti!F:F, A326, Movimenti!C:C, "Carico"))</f>
        <v/>
      </c>
      <c r="D326" t="str">
        <f>IF(A326="","",SUMIFS(Movimenti!D:D, Movimenti!F:F, A326, Movimenti!C:C, "Scarico"))</f>
        <v/>
      </c>
      <c r="E326" t="str">
        <f>IF(A326="","",SUMIFS(Movimenti!D:D, Movimenti!F:F, A326, Movimenti!C:C, "Rettifica"))</f>
        <v/>
      </c>
      <c r="F326" t="str">
        <f t="shared" si="10"/>
        <v/>
      </c>
      <c r="G326" t="str">
        <f>IF(A326="","",IF(F326&lt;=VLOOKUP(A326, 'Anagrafica Prodotti'!A:C, 3), "⚠️ RIORDINARE", "OK"))</f>
        <v/>
      </c>
      <c r="H326" t="str">
        <f>IF(A326="","",VLOOKUP(A326, 'Anagrafica Prodotti'!A:G, 7))</f>
        <v/>
      </c>
      <c r="I326" s="3" t="str">
        <f>IFERROR(SUMIFS(Movimenti!H:H, Movimenti!F:F, A326, Movimenti!C:C, "Carico") / C326,"")</f>
        <v/>
      </c>
      <c r="J326" s="3" t="str">
        <f t="shared" si="11"/>
        <v/>
      </c>
      <c r="K326" s="3" t="str">
        <f>IF(A326="","",VLOOKUP(A326, 'Anagrafica Prodotti'!A:E, 5)*F326)</f>
        <v/>
      </c>
    </row>
    <row r="327" spans="1:11" x14ac:dyDescent="0.3">
      <c r="A327" t="str">
        <f>IF('Anagrafica Prodotti'!A328="","",'Anagrafica Prodotti'!A328)</f>
        <v/>
      </c>
      <c r="B327" t="str">
        <f>IF(A327="","",VLOOKUP(A327, 'Anagrafica Prodotti'!A:B, 2))</f>
        <v/>
      </c>
      <c r="C327" t="str">
        <f>IF(A327="","",SUMIFS(Movimenti!D:D, Movimenti!F:F, A327, Movimenti!C:C, "Carico"))</f>
        <v/>
      </c>
      <c r="D327" t="str">
        <f>IF(A327="","",SUMIFS(Movimenti!D:D, Movimenti!F:F, A327, Movimenti!C:C, "Scarico"))</f>
        <v/>
      </c>
      <c r="E327" t="str">
        <f>IF(A327="","",SUMIFS(Movimenti!D:D, Movimenti!F:F, A327, Movimenti!C:C, "Rettifica"))</f>
        <v/>
      </c>
      <c r="F327" t="str">
        <f t="shared" si="10"/>
        <v/>
      </c>
      <c r="G327" t="str">
        <f>IF(A327="","",IF(F327&lt;=VLOOKUP(A327, 'Anagrafica Prodotti'!A:C, 3), "⚠️ RIORDINARE", "OK"))</f>
        <v/>
      </c>
      <c r="H327" t="str">
        <f>IF(A327="","",VLOOKUP(A327, 'Anagrafica Prodotti'!A:G, 7))</f>
        <v/>
      </c>
      <c r="I327" s="3" t="str">
        <f>IFERROR(SUMIFS(Movimenti!H:H, Movimenti!F:F, A327, Movimenti!C:C, "Carico") / C327,"")</f>
        <v/>
      </c>
      <c r="J327" s="3" t="str">
        <f t="shared" si="11"/>
        <v/>
      </c>
      <c r="K327" s="3" t="str">
        <f>IF(A327="","",VLOOKUP(A327, 'Anagrafica Prodotti'!A:E, 5)*F327)</f>
        <v/>
      </c>
    </row>
    <row r="328" spans="1:11" x14ac:dyDescent="0.3">
      <c r="A328" t="str">
        <f>IF('Anagrafica Prodotti'!A329="","",'Anagrafica Prodotti'!A329)</f>
        <v/>
      </c>
      <c r="B328" t="str">
        <f>IF(A328="","",VLOOKUP(A328, 'Anagrafica Prodotti'!A:B, 2))</f>
        <v/>
      </c>
      <c r="C328" t="str">
        <f>IF(A328="","",SUMIFS(Movimenti!D:D, Movimenti!F:F, A328, Movimenti!C:C, "Carico"))</f>
        <v/>
      </c>
      <c r="D328" t="str">
        <f>IF(A328="","",SUMIFS(Movimenti!D:D, Movimenti!F:F, A328, Movimenti!C:C, "Scarico"))</f>
        <v/>
      </c>
      <c r="E328" t="str">
        <f>IF(A328="","",SUMIFS(Movimenti!D:D, Movimenti!F:F, A328, Movimenti!C:C, "Rettifica"))</f>
        <v/>
      </c>
      <c r="F328" t="str">
        <f t="shared" si="10"/>
        <v/>
      </c>
      <c r="G328" t="str">
        <f>IF(A328="","",IF(F328&lt;=VLOOKUP(A328, 'Anagrafica Prodotti'!A:C, 3), "⚠️ RIORDINARE", "OK"))</f>
        <v/>
      </c>
      <c r="H328" t="str">
        <f>IF(A328="","",VLOOKUP(A328, 'Anagrafica Prodotti'!A:G, 7))</f>
        <v/>
      </c>
      <c r="I328" s="3" t="str">
        <f>IFERROR(SUMIFS(Movimenti!H:H, Movimenti!F:F, A328, Movimenti!C:C, "Carico") / C328,"")</f>
        <v/>
      </c>
      <c r="J328" s="3" t="str">
        <f t="shared" si="11"/>
        <v/>
      </c>
      <c r="K328" s="3" t="str">
        <f>IF(A328="","",VLOOKUP(A328, 'Anagrafica Prodotti'!A:E, 5)*F328)</f>
        <v/>
      </c>
    </row>
    <row r="329" spans="1:11" x14ac:dyDescent="0.3">
      <c r="A329" t="str">
        <f>IF('Anagrafica Prodotti'!A330="","",'Anagrafica Prodotti'!A330)</f>
        <v/>
      </c>
      <c r="B329" t="str">
        <f>IF(A329="","",VLOOKUP(A329, 'Anagrafica Prodotti'!A:B, 2))</f>
        <v/>
      </c>
      <c r="C329" t="str">
        <f>IF(A329="","",SUMIFS(Movimenti!D:D, Movimenti!F:F, A329, Movimenti!C:C, "Carico"))</f>
        <v/>
      </c>
      <c r="D329" t="str">
        <f>IF(A329="","",SUMIFS(Movimenti!D:D, Movimenti!F:F, A329, Movimenti!C:C, "Scarico"))</f>
        <v/>
      </c>
      <c r="E329" t="str">
        <f>IF(A329="","",SUMIFS(Movimenti!D:D, Movimenti!F:F, A329, Movimenti!C:C, "Rettifica"))</f>
        <v/>
      </c>
      <c r="F329" t="str">
        <f t="shared" si="10"/>
        <v/>
      </c>
      <c r="G329" t="str">
        <f>IF(A329="","",IF(F329&lt;=VLOOKUP(A329, 'Anagrafica Prodotti'!A:C, 3), "⚠️ RIORDINARE", "OK"))</f>
        <v/>
      </c>
      <c r="H329" t="str">
        <f>IF(A329="","",VLOOKUP(A329, 'Anagrafica Prodotti'!A:G, 7))</f>
        <v/>
      </c>
      <c r="I329" s="3" t="str">
        <f>IFERROR(SUMIFS(Movimenti!H:H, Movimenti!F:F, A329, Movimenti!C:C, "Carico") / C329,"")</f>
        <v/>
      </c>
      <c r="J329" s="3" t="str">
        <f t="shared" si="11"/>
        <v/>
      </c>
      <c r="K329" s="3" t="str">
        <f>IF(A329="","",VLOOKUP(A329, 'Anagrafica Prodotti'!A:E, 5)*F329)</f>
        <v/>
      </c>
    </row>
    <row r="330" spans="1:11" x14ac:dyDescent="0.3">
      <c r="A330" t="str">
        <f>IF('Anagrafica Prodotti'!A331="","",'Anagrafica Prodotti'!A331)</f>
        <v/>
      </c>
      <c r="B330" t="str">
        <f>IF(A330="","",VLOOKUP(A330, 'Anagrafica Prodotti'!A:B, 2))</f>
        <v/>
      </c>
      <c r="C330" t="str">
        <f>IF(A330="","",SUMIFS(Movimenti!D:D, Movimenti!F:F, A330, Movimenti!C:C, "Carico"))</f>
        <v/>
      </c>
      <c r="D330" t="str">
        <f>IF(A330="","",SUMIFS(Movimenti!D:D, Movimenti!F:F, A330, Movimenti!C:C, "Scarico"))</f>
        <v/>
      </c>
      <c r="E330" t="str">
        <f>IF(A330="","",SUMIFS(Movimenti!D:D, Movimenti!F:F, A330, Movimenti!C:C, "Rettifica"))</f>
        <v/>
      </c>
      <c r="F330" t="str">
        <f t="shared" si="10"/>
        <v/>
      </c>
      <c r="G330" t="str">
        <f>IF(A330="","",IF(F330&lt;=VLOOKUP(A330, 'Anagrafica Prodotti'!A:C, 3), "⚠️ RIORDINARE", "OK"))</f>
        <v/>
      </c>
      <c r="H330" t="str">
        <f>IF(A330="","",VLOOKUP(A330, 'Anagrafica Prodotti'!A:G, 7))</f>
        <v/>
      </c>
      <c r="I330" s="3" t="str">
        <f>IFERROR(SUMIFS(Movimenti!H:H, Movimenti!F:F, A330, Movimenti!C:C, "Carico") / C330,"")</f>
        <v/>
      </c>
      <c r="J330" s="3" t="str">
        <f t="shared" si="11"/>
        <v/>
      </c>
      <c r="K330" s="3" t="str">
        <f>IF(A330="","",VLOOKUP(A330, 'Anagrafica Prodotti'!A:E, 5)*F330)</f>
        <v/>
      </c>
    </row>
    <row r="331" spans="1:11" x14ac:dyDescent="0.3">
      <c r="A331" t="str">
        <f>IF('Anagrafica Prodotti'!A332="","",'Anagrafica Prodotti'!A332)</f>
        <v/>
      </c>
      <c r="B331" t="str">
        <f>IF(A331="","",VLOOKUP(A331, 'Anagrafica Prodotti'!A:B, 2))</f>
        <v/>
      </c>
      <c r="C331" t="str">
        <f>IF(A331="","",SUMIFS(Movimenti!D:D, Movimenti!F:F, A331, Movimenti!C:C, "Carico"))</f>
        <v/>
      </c>
      <c r="D331" t="str">
        <f>IF(A331="","",SUMIFS(Movimenti!D:D, Movimenti!F:F, A331, Movimenti!C:C, "Scarico"))</f>
        <v/>
      </c>
      <c r="E331" t="str">
        <f>IF(A331="","",SUMIFS(Movimenti!D:D, Movimenti!F:F, A331, Movimenti!C:C, "Rettifica"))</f>
        <v/>
      </c>
      <c r="F331" t="str">
        <f t="shared" si="10"/>
        <v/>
      </c>
      <c r="G331" t="str">
        <f>IF(A331="","",IF(F331&lt;=VLOOKUP(A331, 'Anagrafica Prodotti'!A:C, 3), "⚠️ RIORDINARE", "OK"))</f>
        <v/>
      </c>
      <c r="H331" t="str">
        <f>IF(A331="","",VLOOKUP(A331, 'Anagrafica Prodotti'!A:G, 7))</f>
        <v/>
      </c>
      <c r="I331" s="3" t="str">
        <f>IFERROR(SUMIFS(Movimenti!H:H, Movimenti!F:F, A331, Movimenti!C:C, "Carico") / C331,"")</f>
        <v/>
      </c>
      <c r="J331" s="3" t="str">
        <f t="shared" si="11"/>
        <v/>
      </c>
      <c r="K331" s="3" t="str">
        <f>IF(A331="","",VLOOKUP(A331, 'Anagrafica Prodotti'!A:E, 5)*F331)</f>
        <v/>
      </c>
    </row>
    <row r="332" spans="1:11" x14ac:dyDescent="0.3">
      <c r="A332" t="str">
        <f>IF('Anagrafica Prodotti'!A333="","",'Anagrafica Prodotti'!A333)</f>
        <v/>
      </c>
      <c r="B332" t="str">
        <f>IF(A332="","",VLOOKUP(A332, 'Anagrafica Prodotti'!A:B, 2))</f>
        <v/>
      </c>
      <c r="C332" t="str">
        <f>IF(A332="","",SUMIFS(Movimenti!D:D, Movimenti!F:F, A332, Movimenti!C:C, "Carico"))</f>
        <v/>
      </c>
      <c r="D332" t="str">
        <f>IF(A332="","",SUMIFS(Movimenti!D:D, Movimenti!F:F, A332, Movimenti!C:C, "Scarico"))</f>
        <v/>
      </c>
      <c r="E332" t="str">
        <f>IF(A332="","",SUMIFS(Movimenti!D:D, Movimenti!F:F, A332, Movimenti!C:C, "Rettifica"))</f>
        <v/>
      </c>
      <c r="F332" t="str">
        <f t="shared" si="10"/>
        <v/>
      </c>
      <c r="G332" t="str">
        <f>IF(A332="","",IF(F332&lt;=VLOOKUP(A332, 'Anagrafica Prodotti'!A:C, 3), "⚠️ RIORDINARE", "OK"))</f>
        <v/>
      </c>
      <c r="H332" t="str">
        <f>IF(A332="","",VLOOKUP(A332, 'Anagrafica Prodotti'!A:G, 7))</f>
        <v/>
      </c>
      <c r="I332" s="3" t="str">
        <f>IFERROR(SUMIFS(Movimenti!H:H, Movimenti!F:F, A332, Movimenti!C:C, "Carico") / C332,"")</f>
        <v/>
      </c>
      <c r="J332" s="3" t="str">
        <f t="shared" si="11"/>
        <v/>
      </c>
      <c r="K332" s="3" t="str">
        <f>IF(A332="","",VLOOKUP(A332, 'Anagrafica Prodotti'!A:E, 5)*F332)</f>
        <v/>
      </c>
    </row>
    <row r="333" spans="1:11" x14ac:dyDescent="0.3">
      <c r="A333" t="str">
        <f>IF('Anagrafica Prodotti'!A334="","",'Anagrafica Prodotti'!A334)</f>
        <v/>
      </c>
      <c r="B333" t="str">
        <f>IF(A333="","",VLOOKUP(A333, 'Anagrafica Prodotti'!A:B, 2))</f>
        <v/>
      </c>
      <c r="C333" t="str">
        <f>IF(A333="","",SUMIFS(Movimenti!D:D, Movimenti!F:F, A333, Movimenti!C:C, "Carico"))</f>
        <v/>
      </c>
      <c r="D333" t="str">
        <f>IF(A333="","",SUMIFS(Movimenti!D:D, Movimenti!F:F, A333, Movimenti!C:C, "Scarico"))</f>
        <v/>
      </c>
      <c r="E333" t="str">
        <f>IF(A333="","",SUMIFS(Movimenti!D:D, Movimenti!F:F, A333, Movimenti!C:C, "Rettifica"))</f>
        <v/>
      </c>
      <c r="F333" t="str">
        <f t="shared" si="10"/>
        <v/>
      </c>
      <c r="G333" t="str">
        <f>IF(A333="","",IF(F333&lt;=VLOOKUP(A333, 'Anagrafica Prodotti'!A:C, 3), "⚠️ RIORDINARE", "OK"))</f>
        <v/>
      </c>
      <c r="H333" t="str">
        <f>IF(A333="","",VLOOKUP(A333, 'Anagrafica Prodotti'!A:G, 7))</f>
        <v/>
      </c>
      <c r="I333" s="3" t="str">
        <f>IFERROR(SUMIFS(Movimenti!H:H, Movimenti!F:F, A333, Movimenti!C:C, "Carico") / C333,"")</f>
        <v/>
      </c>
      <c r="J333" s="3" t="str">
        <f t="shared" si="11"/>
        <v/>
      </c>
      <c r="K333" s="3" t="str">
        <f>IF(A333="","",VLOOKUP(A333, 'Anagrafica Prodotti'!A:E, 5)*F333)</f>
        <v/>
      </c>
    </row>
    <row r="334" spans="1:11" x14ac:dyDescent="0.3">
      <c r="A334" t="str">
        <f>IF('Anagrafica Prodotti'!A335="","",'Anagrafica Prodotti'!A335)</f>
        <v/>
      </c>
      <c r="B334" t="str">
        <f>IF(A334="","",VLOOKUP(A334, 'Anagrafica Prodotti'!A:B, 2))</f>
        <v/>
      </c>
      <c r="C334" t="str">
        <f>IF(A334="","",SUMIFS(Movimenti!D:D, Movimenti!F:F, A334, Movimenti!C:C, "Carico"))</f>
        <v/>
      </c>
      <c r="D334" t="str">
        <f>IF(A334="","",SUMIFS(Movimenti!D:D, Movimenti!F:F, A334, Movimenti!C:C, "Scarico"))</f>
        <v/>
      </c>
      <c r="E334" t="str">
        <f>IF(A334="","",SUMIFS(Movimenti!D:D, Movimenti!F:F, A334, Movimenti!C:C, "Rettifica"))</f>
        <v/>
      </c>
      <c r="F334" t="str">
        <f t="shared" si="10"/>
        <v/>
      </c>
      <c r="G334" t="str">
        <f>IF(A334="","",IF(F334&lt;=VLOOKUP(A334, 'Anagrafica Prodotti'!A:C, 3), "⚠️ RIORDINARE", "OK"))</f>
        <v/>
      </c>
      <c r="H334" t="str">
        <f>IF(A334="","",VLOOKUP(A334, 'Anagrafica Prodotti'!A:G, 7))</f>
        <v/>
      </c>
      <c r="I334" s="3" t="str">
        <f>IFERROR(SUMIFS(Movimenti!H:H, Movimenti!F:F, A334, Movimenti!C:C, "Carico") / C334,"")</f>
        <v/>
      </c>
      <c r="J334" s="3" t="str">
        <f t="shared" si="11"/>
        <v/>
      </c>
      <c r="K334" s="3" t="str">
        <f>IF(A334="","",VLOOKUP(A334, 'Anagrafica Prodotti'!A:E, 5)*F334)</f>
        <v/>
      </c>
    </row>
    <row r="335" spans="1:11" x14ac:dyDescent="0.3">
      <c r="A335" t="str">
        <f>IF('Anagrafica Prodotti'!A336="","",'Anagrafica Prodotti'!A336)</f>
        <v/>
      </c>
      <c r="B335" t="str">
        <f>IF(A335="","",VLOOKUP(A335, 'Anagrafica Prodotti'!A:B, 2))</f>
        <v/>
      </c>
      <c r="C335" t="str">
        <f>IF(A335="","",SUMIFS(Movimenti!D:D, Movimenti!F:F, A335, Movimenti!C:C, "Carico"))</f>
        <v/>
      </c>
      <c r="D335" t="str">
        <f>IF(A335="","",SUMIFS(Movimenti!D:D, Movimenti!F:F, A335, Movimenti!C:C, "Scarico"))</f>
        <v/>
      </c>
      <c r="E335" t="str">
        <f>IF(A335="","",SUMIFS(Movimenti!D:D, Movimenti!F:F, A335, Movimenti!C:C, "Rettifica"))</f>
        <v/>
      </c>
      <c r="F335" t="str">
        <f t="shared" si="10"/>
        <v/>
      </c>
      <c r="G335" t="str">
        <f>IF(A335="","",IF(F335&lt;=VLOOKUP(A335, 'Anagrafica Prodotti'!A:C, 3), "⚠️ RIORDINARE", "OK"))</f>
        <v/>
      </c>
      <c r="H335" t="str">
        <f>IF(A335="","",VLOOKUP(A335, 'Anagrafica Prodotti'!A:G, 7))</f>
        <v/>
      </c>
      <c r="I335" s="3" t="str">
        <f>IFERROR(SUMIFS(Movimenti!H:H, Movimenti!F:F, A335, Movimenti!C:C, "Carico") / C335,"")</f>
        <v/>
      </c>
      <c r="J335" s="3" t="str">
        <f t="shared" si="11"/>
        <v/>
      </c>
      <c r="K335" s="3" t="str">
        <f>IF(A335="","",VLOOKUP(A335, 'Anagrafica Prodotti'!A:E, 5)*F335)</f>
        <v/>
      </c>
    </row>
    <row r="336" spans="1:11" x14ac:dyDescent="0.3">
      <c r="A336" t="str">
        <f>IF('Anagrafica Prodotti'!A337="","",'Anagrafica Prodotti'!A337)</f>
        <v/>
      </c>
      <c r="B336" t="str">
        <f>IF(A336="","",VLOOKUP(A336, 'Anagrafica Prodotti'!A:B, 2))</f>
        <v/>
      </c>
      <c r="C336" t="str">
        <f>IF(A336="","",SUMIFS(Movimenti!D:D, Movimenti!F:F, A336, Movimenti!C:C, "Carico"))</f>
        <v/>
      </c>
      <c r="D336" t="str">
        <f>IF(A336="","",SUMIFS(Movimenti!D:D, Movimenti!F:F, A336, Movimenti!C:C, "Scarico"))</f>
        <v/>
      </c>
      <c r="E336" t="str">
        <f>IF(A336="","",SUMIFS(Movimenti!D:D, Movimenti!F:F, A336, Movimenti!C:C, "Rettifica"))</f>
        <v/>
      </c>
      <c r="F336" t="str">
        <f t="shared" si="10"/>
        <v/>
      </c>
      <c r="G336" t="str">
        <f>IF(A336="","",IF(F336&lt;=VLOOKUP(A336, 'Anagrafica Prodotti'!A:C, 3), "⚠️ RIORDINARE", "OK"))</f>
        <v/>
      </c>
      <c r="H336" t="str">
        <f>IF(A336="","",VLOOKUP(A336, 'Anagrafica Prodotti'!A:G, 7))</f>
        <v/>
      </c>
      <c r="I336" s="3" t="str">
        <f>IFERROR(SUMIFS(Movimenti!H:H, Movimenti!F:F, A336, Movimenti!C:C, "Carico") / C336,"")</f>
        <v/>
      </c>
      <c r="J336" s="3" t="str">
        <f t="shared" si="11"/>
        <v/>
      </c>
      <c r="K336" s="3" t="str">
        <f>IF(A336="","",VLOOKUP(A336, 'Anagrafica Prodotti'!A:E, 5)*F336)</f>
        <v/>
      </c>
    </row>
    <row r="337" spans="1:11" x14ac:dyDescent="0.3">
      <c r="A337" t="str">
        <f>IF('Anagrafica Prodotti'!A338="","",'Anagrafica Prodotti'!A338)</f>
        <v/>
      </c>
      <c r="B337" t="str">
        <f>IF(A337="","",VLOOKUP(A337, 'Anagrafica Prodotti'!A:B, 2))</f>
        <v/>
      </c>
      <c r="C337" t="str">
        <f>IF(A337="","",SUMIFS(Movimenti!D:D, Movimenti!F:F, A337, Movimenti!C:C, "Carico"))</f>
        <v/>
      </c>
      <c r="D337" t="str">
        <f>IF(A337="","",SUMIFS(Movimenti!D:D, Movimenti!F:F, A337, Movimenti!C:C, "Scarico"))</f>
        <v/>
      </c>
      <c r="E337" t="str">
        <f>IF(A337="","",SUMIFS(Movimenti!D:D, Movimenti!F:F, A337, Movimenti!C:C, "Rettifica"))</f>
        <v/>
      </c>
      <c r="F337" t="str">
        <f t="shared" si="10"/>
        <v/>
      </c>
      <c r="G337" t="str">
        <f>IF(A337="","",IF(F337&lt;=VLOOKUP(A337, 'Anagrafica Prodotti'!A:C, 3), "⚠️ RIORDINARE", "OK"))</f>
        <v/>
      </c>
      <c r="H337" t="str">
        <f>IF(A337="","",VLOOKUP(A337, 'Anagrafica Prodotti'!A:G, 7))</f>
        <v/>
      </c>
      <c r="I337" s="3" t="str">
        <f>IFERROR(SUMIFS(Movimenti!H:H, Movimenti!F:F, A337, Movimenti!C:C, "Carico") / C337,"")</f>
        <v/>
      </c>
      <c r="J337" s="3" t="str">
        <f t="shared" si="11"/>
        <v/>
      </c>
      <c r="K337" s="3" t="str">
        <f>IF(A337="","",VLOOKUP(A337, 'Anagrafica Prodotti'!A:E, 5)*F337)</f>
        <v/>
      </c>
    </row>
    <row r="338" spans="1:11" x14ac:dyDescent="0.3">
      <c r="A338" t="str">
        <f>IF('Anagrafica Prodotti'!A339="","",'Anagrafica Prodotti'!A339)</f>
        <v/>
      </c>
      <c r="B338" t="str">
        <f>IF(A338="","",VLOOKUP(A338, 'Anagrafica Prodotti'!A:B, 2))</f>
        <v/>
      </c>
      <c r="C338" t="str">
        <f>IF(A338="","",SUMIFS(Movimenti!D:D, Movimenti!F:F, A338, Movimenti!C:C, "Carico"))</f>
        <v/>
      </c>
      <c r="D338" t="str">
        <f>IF(A338="","",SUMIFS(Movimenti!D:D, Movimenti!F:F, A338, Movimenti!C:C, "Scarico"))</f>
        <v/>
      </c>
      <c r="E338" t="str">
        <f>IF(A338="","",SUMIFS(Movimenti!D:D, Movimenti!F:F, A338, Movimenti!C:C, "Rettifica"))</f>
        <v/>
      </c>
      <c r="F338" t="str">
        <f t="shared" si="10"/>
        <v/>
      </c>
      <c r="G338" t="str">
        <f>IF(A338="","",IF(F338&lt;=VLOOKUP(A338, 'Anagrafica Prodotti'!A:C, 3), "⚠️ RIORDINARE", "OK"))</f>
        <v/>
      </c>
      <c r="H338" t="str">
        <f>IF(A338="","",VLOOKUP(A338, 'Anagrafica Prodotti'!A:G, 7))</f>
        <v/>
      </c>
      <c r="I338" s="3" t="str">
        <f>IFERROR(SUMIFS(Movimenti!H:H, Movimenti!F:F, A338, Movimenti!C:C, "Carico") / C338,"")</f>
        <v/>
      </c>
      <c r="J338" s="3" t="str">
        <f t="shared" si="11"/>
        <v/>
      </c>
      <c r="K338" s="3" t="str">
        <f>IF(A338="","",VLOOKUP(A338, 'Anagrafica Prodotti'!A:E, 5)*F338)</f>
        <v/>
      </c>
    </row>
    <row r="339" spans="1:11" x14ac:dyDescent="0.3">
      <c r="A339" t="str">
        <f>IF('Anagrafica Prodotti'!A340="","",'Anagrafica Prodotti'!A340)</f>
        <v/>
      </c>
      <c r="B339" t="str">
        <f>IF(A339="","",VLOOKUP(A339, 'Anagrafica Prodotti'!A:B, 2))</f>
        <v/>
      </c>
      <c r="C339" t="str">
        <f>IF(A339="","",SUMIFS(Movimenti!D:D, Movimenti!F:F, A339, Movimenti!C:C, "Carico"))</f>
        <v/>
      </c>
      <c r="D339" t="str">
        <f>IF(A339="","",SUMIFS(Movimenti!D:D, Movimenti!F:F, A339, Movimenti!C:C, "Scarico"))</f>
        <v/>
      </c>
      <c r="E339" t="str">
        <f>IF(A339="","",SUMIFS(Movimenti!D:D, Movimenti!F:F, A339, Movimenti!C:C, "Rettifica"))</f>
        <v/>
      </c>
      <c r="F339" t="str">
        <f t="shared" si="10"/>
        <v/>
      </c>
      <c r="G339" t="str">
        <f>IF(A339="","",IF(F339&lt;=VLOOKUP(A339, 'Anagrafica Prodotti'!A:C, 3), "⚠️ RIORDINARE", "OK"))</f>
        <v/>
      </c>
      <c r="H339" t="str">
        <f>IF(A339="","",VLOOKUP(A339, 'Anagrafica Prodotti'!A:G, 7))</f>
        <v/>
      </c>
      <c r="I339" s="3" t="str">
        <f>IFERROR(SUMIFS(Movimenti!H:H, Movimenti!F:F, A339, Movimenti!C:C, "Carico") / C339,"")</f>
        <v/>
      </c>
      <c r="J339" s="3" t="str">
        <f t="shared" si="11"/>
        <v/>
      </c>
      <c r="K339" s="3" t="str">
        <f>IF(A339="","",VLOOKUP(A339, 'Anagrafica Prodotti'!A:E, 5)*F339)</f>
        <v/>
      </c>
    </row>
    <row r="340" spans="1:11" x14ac:dyDescent="0.3">
      <c r="A340" t="str">
        <f>IF('Anagrafica Prodotti'!A341="","",'Anagrafica Prodotti'!A341)</f>
        <v/>
      </c>
      <c r="B340" t="str">
        <f>IF(A340="","",VLOOKUP(A340, 'Anagrafica Prodotti'!A:B, 2))</f>
        <v/>
      </c>
      <c r="C340" t="str">
        <f>IF(A340="","",SUMIFS(Movimenti!D:D, Movimenti!F:F, A340, Movimenti!C:C, "Carico"))</f>
        <v/>
      </c>
      <c r="D340" t="str">
        <f>IF(A340="","",SUMIFS(Movimenti!D:D, Movimenti!F:F, A340, Movimenti!C:C, "Scarico"))</f>
        <v/>
      </c>
      <c r="E340" t="str">
        <f>IF(A340="","",SUMIFS(Movimenti!D:D, Movimenti!F:F, A340, Movimenti!C:C, "Rettifica"))</f>
        <v/>
      </c>
      <c r="F340" t="str">
        <f t="shared" si="10"/>
        <v/>
      </c>
      <c r="G340" t="str">
        <f>IF(A340="","",IF(F340&lt;=VLOOKUP(A340, 'Anagrafica Prodotti'!A:C, 3), "⚠️ RIORDINARE", "OK"))</f>
        <v/>
      </c>
      <c r="H340" t="str">
        <f>IF(A340="","",VLOOKUP(A340, 'Anagrafica Prodotti'!A:G, 7))</f>
        <v/>
      </c>
      <c r="I340" s="3" t="str">
        <f>IFERROR(SUMIFS(Movimenti!H:H, Movimenti!F:F, A340, Movimenti!C:C, "Carico") / C340,"")</f>
        <v/>
      </c>
      <c r="J340" s="3" t="str">
        <f t="shared" si="11"/>
        <v/>
      </c>
      <c r="K340" s="3" t="str">
        <f>IF(A340="","",VLOOKUP(A340, 'Anagrafica Prodotti'!A:E, 5)*F340)</f>
        <v/>
      </c>
    </row>
    <row r="341" spans="1:11" x14ac:dyDescent="0.3">
      <c r="A341" t="str">
        <f>IF('Anagrafica Prodotti'!A342="","",'Anagrafica Prodotti'!A342)</f>
        <v/>
      </c>
      <c r="B341" t="str">
        <f>IF(A341="","",VLOOKUP(A341, 'Anagrafica Prodotti'!A:B, 2))</f>
        <v/>
      </c>
      <c r="C341" t="str">
        <f>IF(A341="","",SUMIFS(Movimenti!D:D, Movimenti!F:F, A341, Movimenti!C:C, "Carico"))</f>
        <v/>
      </c>
      <c r="D341" t="str">
        <f>IF(A341="","",SUMIFS(Movimenti!D:D, Movimenti!F:F, A341, Movimenti!C:C, "Scarico"))</f>
        <v/>
      </c>
      <c r="E341" t="str">
        <f>IF(A341="","",SUMIFS(Movimenti!D:D, Movimenti!F:F, A341, Movimenti!C:C, "Rettifica"))</f>
        <v/>
      </c>
      <c r="F341" t="str">
        <f t="shared" si="10"/>
        <v/>
      </c>
      <c r="G341" t="str">
        <f>IF(A341="","",IF(F341&lt;=VLOOKUP(A341, 'Anagrafica Prodotti'!A:C, 3), "⚠️ RIORDINARE", "OK"))</f>
        <v/>
      </c>
      <c r="H341" t="str">
        <f>IF(A341="","",VLOOKUP(A341, 'Anagrafica Prodotti'!A:G, 7))</f>
        <v/>
      </c>
      <c r="I341" s="3" t="str">
        <f>IFERROR(SUMIFS(Movimenti!H:H, Movimenti!F:F, A341, Movimenti!C:C, "Carico") / C341,"")</f>
        <v/>
      </c>
      <c r="J341" s="3" t="str">
        <f t="shared" si="11"/>
        <v/>
      </c>
      <c r="K341" s="3" t="str">
        <f>IF(A341="","",VLOOKUP(A341, 'Anagrafica Prodotti'!A:E, 5)*F341)</f>
        <v/>
      </c>
    </row>
    <row r="342" spans="1:11" x14ac:dyDescent="0.3">
      <c r="A342" t="str">
        <f>IF('Anagrafica Prodotti'!A343="","",'Anagrafica Prodotti'!A343)</f>
        <v/>
      </c>
      <c r="B342" t="str">
        <f>IF(A342="","",VLOOKUP(A342, 'Anagrafica Prodotti'!A:B, 2))</f>
        <v/>
      </c>
      <c r="C342" t="str">
        <f>IF(A342="","",SUMIFS(Movimenti!D:D, Movimenti!F:F, A342, Movimenti!C:C, "Carico"))</f>
        <v/>
      </c>
      <c r="D342" t="str">
        <f>IF(A342="","",SUMIFS(Movimenti!D:D, Movimenti!F:F, A342, Movimenti!C:C, "Scarico"))</f>
        <v/>
      </c>
      <c r="E342" t="str">
        <f>IF(A342="","",SUMIFS(Movimenti!D:D, Movimenti!F:F, A342, Movimenti!C:C, "Rettifica"))</f>
        <v/>
      </c>
      <c r="F342" t="str">
        <f t="shared" si="10"/>
        <v/>
      </c>
      <c r="G342" t="str">
        <f>IF(A342="","",IF(F342&lt;=VLOOKUP(A342, 'Anagrafica Prodotti'!A:C, 3), "⚠️ RIORDINARE", "OK"))</f>
        <v/>
      </c>
      <c r="H342" t="str">
        <f>IF(A342="","",VLOOKUP(A342, 'Anagrafica Prodotti'!A:G, 7))</f>
        <v/>
      </c>
      <c r="I342" s="3" t="str">
        <f>IFERROR(SUMIFS(Movimenti!H:H, Movimenti!F:F, A342, Movimenti!C:C, "Carico") / C342,"")</f>
        <v/>
      </c>
      <c r="J342" s="3" t="str">
        <f t="shared" si="11"/>
        <v/>
      </c>
      <c r="K342" s="3" t="str">
        <f>IF(A342="","",VLOOKUP(A342, 'Anagrafica Prodotti'!A:E, 5)*F342)</f>
        <v/>
      </c>
    </row>
    <row r="343" spans="1:11" x14ac:dyDescent="0.3">
      <c r="A343" t="str">
        <f>IF('Anagrafica Prodotti'!A344="","",'Anagrafica Prodotti'!A344)</f>
        <v/>
      </c>
      <c r="B343" t="str">
        <f>IF(A343="","",VLOOKUP(A343, 'Anagrafica Prodotti'!A:B, 2))</f>
        <v/>
      </c>
      <c r="C343" t="str">
        <f>IF(A343="","",SUMIFS(Movimenti!D:D, Movimenti!F:F, A343, Movimenti!C:C, "Carico"))</f>
        <v/>
      </c>
      <c r="D343" t="str">
        <f>IF(A343="","",SUMIFS(Movimenti!D:D, Movimenti!F:F, A343, Movimenti!C:C, "Scarico"))</f>
        <v/>
      </c>
      <c r="E343" t="str">
        <f>IF(A343="","",SUMIFS(Movimenti!D:D, Movimenti!F:F, A343, Movimenti!C:C, "Rettifica"))</f>
        <v/>
      </c>
      <c r="F343" t="str">
        <f t="shared" si="10"/>
        <v/>
      </c>
      <c r="G343" t="str">
        <f>IF(A343="","",IF(F343&lt;=VLOOKUP(A343, 'Anagrafica Prodotti'!A:C, 3), "⚠️ RIORDINARE", "OK"))</f>
        <v/>
      </c>
      <c r="H343" t="str">
        <f>IF(A343="","",VLOOKUP(A343, 'Anagrafica Prodotti'!A:G, 7))</f>
        <v/>
      </c>
      <c r="I343" s="3" t="str">
        <f>IFERROR(SUMIFS(Movimenti!H:H, Movimenti!F:F, A343, Movimenti!C:C, "Carico") / C343,"")</f>
        <v/>
      </c>
      <c r="J343" s="3" t="str">
        <f t="shared" si="11"/>
        <v/>
      </c>
      <c r="K343" s="3" t="str">
        <f>IF(A343="","",VLOOKUP(A343, 'Anagrafica Prodotti'!A:E, 5)*F343)</f>
        <v/>
      </c>
    </row>
    <row r="344" spans="1:11" x14ac:dyDescent="0.3">
      <c r="A344" t="str">
        <f>IF('Anagrafica Prodotti'!A345="","",'Anagrafica Prodotti'!A345)</f>
        <v/>
      </c>
      <c r="B344" t="str">
        <f>IF(A344="","",VLOOKUP(A344, 'Anagrafica Prodotti'!A:B, 2))</f>
        <v/>
      </c>
      <c r="C344" t="str">
        <f>IF(A344="","",SUMIFS(Movimenti!D:D, Movimenti!F:F, A344, Movimenti!C:C, "Carico"))</f>
        <v/>
      </c>
      <c r="D344" t="str">
        <f>IF(A344="","",SUMIFS(Movimenti!D:D, Movimenti!F:F, A344, Movimenti!C:C, "Scarico"))</f>
        <v/>
      </c>
      <c r="E344" t="str">
        <f>IF(A344="","",SUMIFS(Movimenti!D:D, Movimenti!F:F, A344, Movimenti!C:C, "Rettifica"))</f>
        <v/>
      </c>
      <c r="F344" t="str">
        <f t="shared" si="10"/>
        <v/>
      </c>
      <c r="G344" t="str">
        <f>IF(A344="","",IF(F344&lt;=VLOOKUP(A344, 'Anagrafica Prodotti'!A:C, 3), "⚠️ RIORDINARE", "OK"))</f>
        <v/>
      </c>
      <c r="H344" t="str">
        <f>IF(A344="","",VLOOKUP(A344, 'Anagrafica Prodotti'!A:G, 7))</f>
        <v/>
      </c>
      <c r="I344" s="3" t="str">
        <f>IFERROR(SUMIFS(Movimenti!H:H, Movimenti!F:F, A344, Movimenti!C:C, "Carico") / C344,"")</f>
        <v/>
      </c>
      <c r="J344" s="3" t="str">
        <f t="shared" si="11"/>
        <v/>
      </c>
      <c r="K344" s="3" t="str">
        <f>IF(A344="","",VLOOKUP(A344, 'Anagrafica Prodotti'!A:E, 5)*F344)</f>
        <v/>
      </c>
    </row>
    <row r="345" spans="1:11" x14ac:dyDescent="0.3">
      <c r="A345" t="str">
        <f>IF('Anagrafica Prodotti'!A346="","",'Anagrafica Prodotti'!A346)</f>
        <v/>
      </c>
      <c r="B345" t="str">
        <f>IF(A345="","",VLOOKUP(A345, 'Anagrafica Prodotti'!A:B, 2))</f>
        <v/>
      </c>
      <c r="C345" t="str">
        <f>IF(A345="","",SUMIFS(Movimenti!D:D, Movimenti!F:F, A345, Movimenti!C:C, "Carico"))</f>
        <v/>
      </c>
      <c r="D345" t="str">
        <f>IF(A345="","",SUMIFS(Movimenti!D:D, Movimenti!F:F, A345, Movimenti!C:C, "Scarico"))</f>
        <v/>
      </c>
      <c r="E345" t="str">
        <f>IF(A345="","",SUMIFS(Movimenti!D:D, Movimenti!F:F, A345, Movimenti!C:C, "Rettifica"))</f>
        <v/>
      </c>
      <c r="F345" t="str">
        <f t="shared" si="10"/>
        <v/>
      </c>
      <c r="G345" t="str">
        <f>IF(A345="","",IF(F345&lt;=VLOOKUP(A345, 'Anagrafica Prodotti'!A:C, 3), "⚠️ RIORDINARE", "OK"))</f>
        <v/>
      </c>
      <c r="H345" t="str">
        <f>IF(A345="","",VLOOKUP(A345, 'Anagrafica Prodotti'!A:G, 7))</f>
        <v/>
      </c>
      <c r="I345" s="3" t="str">
        <f>IFERROR(SUMIFS(Movimenti!H:H, Movimenti!F:F, A345, Movimenti!C:C, "Carico") / C345,"")</f>
        <v/>
      </c>
      <c r="J345" s="3" t="str">
        <f t="shared" si="11"/>
        <v/>
      </c>
      <c r="K345" s="3" t="str">
        <f>IF(A345="","",VLOOKUP(A345, 'Anagrafica Prodotti'!A:E, 5)*F345)</f>
        <v/>
      </c>
    </row>
    <row r="346" spans="1:11" x14ac:dyDescent="0.3">
      <c r="A346" t="str">
        <f>IF('Anagrafica Prodotti'!A347="","",'Anagrafica Prodotti'!A347)</f>
        <v/>
      </c>
      <c r="B346" t="str">
        <f>IF(A346="","",VLOOKUP(A346, 'Anagrafica Prodotti'!A:B, 2))</f>
        <v/>
      </c>
      <c r="C346" t="str">
        <f>IF(A346="","",SUMIFS(Movimenti!D:D, Movimenti!F:F, A346, Movimenti!C:C, "Carico"))</f>
        <v/>
      </c>
      <c r="D346" t="str">
        <f>IF(A346="","",SUMIFS(Movimenti!D:D, Movimenti!F:F, A346, Movimenti!C:C, "Scarico"))</f>
        <v/>
      </c>
      <c r="E346" t="str">
        <f>IF(A346="","",SUMIFS(Movimenti!D:D, Movimenti!F:F, A346, Movimenti!C:C, "Rettifica"))</f>
        <v/>
      </c>
      <c r="F346" t="str">
        <f t="shared" si="10"/>
        <v/>
      </c>
      <c r="G346" t="str">
        <f>IF(A346="","",IF(F346&lt;=VLOOKUP(A346, 'Anagrafica Prodotti'!A:C, 3), "⚠️ RIORDINARE", "OK"))</f>
        <v/>
      </c>
      <c r="H346" t="str">
        <f>IF(A346="","",VLOOKUP(A346, 'Anagrafica Prodotti'!A:G, 7))</f>
        <v/>
      </c>
      <c r="I346" s="3" t="str">
        <f>IFERROR(SUMIFS(Movimenti!H:H, Movimenti!F:F, A346, Movimenti!C:C, "Carico") / C346,"")</f>
        <v/>
      </c>
      <c r="J346" s="3" t="str">
        <f t="shared" si="11"/>
        <v/>
      </c>
      <c r="K346" s="3" t="str">
        <f>IF(A346="","",VLOOKUP(A346, 'Anagrafica Prodotti'!A:E, 5)*F346)</f>
        <v/>
      </c>
    </row>
    <row r="347" spans="1:11" x14ac:dyDescent="0.3">
      <c r="A347" t="str">
        <f>IF('Anagrafica Prodotti'!A348="","",'Anagrafica Prodotti'!A348)</f>
        <v/>
      </c>
      <c r="B347" t="str">
        <f>IF(A347="","",VLOOKUP(A347, 'Anagrafica Prodotti'!A:B, 2))</f>
        <v/>
      </c>
      <c r="C347" t="str">
        <f>IF(A347="","",SUMIFS(Movimenti!D:D, Movimenti!F:F, A347, Movimenti!C:C, "Carico"))</f>
        <v/>
      </c>
      <c r="D347" t="str">
        <f>IF(A347="","",SUMIFS(Movimenti!D:D, Movimenti!F:F, A347, Movimenti!C:C, "Scarico"))</f>
        <v/>
      </c>
      <c r="E347" t="str">
        <f>IF(A347="","",SUMIFS(Movimenti!D:D, Movimenti!F:F, A347, Movimenti!C:C, "Rettifica"))</f>
        <v/>
      </c>
      <c r="F347" t="str">
        <f t="shared" si="10"/>
        <v/>
      </c>
      <c r="G347" t="str">
        <f>IF(A347="","",IF(F347&lt;=VLOOKUP(A347, 'Anagrafica Prodotti'!A:C, 3), "⚠️ RIORDINARE", "OK"))</f>
        <v/>
      </c>
      <c r="H347" t="str">
        <f>IF(A347="","",VLOOKUP(A347, 'Anagrafica Prodotti'!A:G, 7))</f>
        <v/>
      </c>
      <c r="I347" s="3" t="str">
        <f>IFERROR(SUMIFS(Movimenti!H:H, Movimenti!F:F, A347, Movimenti!C:C, "Carico") / C347,"")</f>
        <v/>
      </c>
      <c r="J347" s="3" t="str">
        <f t="shared" si="11"/>
        <v/>
      </c>
      <c r="K347" s="3" t="str">
        <f>IF(A347="","",VLOOKUP(A347, 'Anagrafica Prodotti'!A:E, 5)*F347)</f>
        <v/>
      </c>
    </row>
    <row r="348" spans="1:11" x14ac:dyDescent="0.3">
      <c r="A348" t="str">
        <f>IF('Anagrafica Prodotti'!A349="","",'Anagrafica Prodotti'!A349)</f>
        <v/>
      </c>
      <c r="B348" t="str">
        <f>IF(A348="","",VLOOKUP(A348, 'Anagrafica Prodotti'!A:B, 2))</f>
        <v/>
      </c>
      <c r="C348" t="str">
        <f>IF(A348="","",SUMIFS(Movimenti!D:D, Movimenti!F:F, A348, Movimenti!C:C, "Carico"))</f>
        <v/>
      </c>
      <c r="D348" t="str">
        <f>IF(A348="","",SUMIFS(Movimenti!D:D, Movimenti!F:F, A348, Movimenti!C:C, "Scarico"))</f>
        <v/>
      </c>
      <c r="E348" t="str">
        <f>IF(A348="","",SUMIFS(Movimenti!D:D, Movimenti!F:F, A348, Movimenti!C:C, "Rettifica"))</f>
        <v/>
      </c>
      <c r="F348" t="str">
        <f t="shared" si="10"/>
        <v/>
      </c>
      <c r="G348" t="str">
        <f>IF(A348="","",IF(F348&lt;=VLOOKUP(A348, 'Anagrafica Prodotti'!A:C, 3), "⚠️ RIORDINARE", "OK"))</f>
        <v/>
      </c>
      <c r="H348" t="str">
        <f>IF(A348="","",VLOOKUP(A348, 'Anagrafica Prodotti'!A:G, 7))</f>
        <v/>
      </c>
      <c r="I348" s="3" t="str">
        <f>IFERROR(SUMIFS(Movimenti!H:H, Movimenti!F:F, A348, Movimenti!C:C, "Carico") / C348,"")</f>
        <v/>
      </c>
      <c r="J348" s="3" t="str">
        <f t="shared" si="11"/>
        <v/>
      </c>
      <c r="K348" s="3" t="str">
        <f>IF(A348="","",VLOOKUP(A348, 'Anagrafica Prodotti'!A:E, 5)*F348)</f>
        <v/>
      </c>
    </row>
    <row r="349" spans="1:11" x14ac:dyDescent="0.3">
      <c r="A349" t="str">
        <f>IF('Anagrafica Prodotti'!A350="","",'Anagrafica Prodotti'!A350)</f>
        <v/>
      </c>
      <c r="B349" t="str">
        <f>IF(A349="","",VLOOKUP(A349, 'Anagrafica Prodotti'!A:B, 2))</f>
        <v/>
      </c>
      <c r="C349" t="str">
        <f>IF(A349="","",SUMIFS(Movimenti!D:D, Movimenti!F:F, A349, Movimenti!C:C, "Carico"))</f>
        <v/>
      </c>
      <c r="D349" t="str">
        <f>IF(A349="","",SUMIFS(Movimenti!D:D, Movimenti!F:F, A349, Movimenti!C:C, "Scarico"))</f>
        <v/>
      </c>
      <c r="E349" t="str">
        <f>IF(A349="","",SUMIFS(Movimenti!D:D, Movimenti!F:F, A349, Movimenti!C:C, "Rettifica"))</f>
        <v/>
      </c>
      <c r="F349" t="str">
        <f t="shared" si="10"/>
        <v/>
      </c>
      <c r="G349" t="str">
        <f>IF(A349="","",IF(F349&lt;=VLOOKUP(A349, 'Anagrafica Prodotti'!A:C, 3), "⚠️ RIORDINARE", "OK"))</f>
        <v/>
      </c>
      <c r="H349" t="str">
        <f>IF(A349="","",VLOOKUP(A349, 'Anagrafica Prodotti'!A:G, 7))</f>
        <v/>
      </c>
      <c r="I349" s="3" t="str">
        <f>IFERROR(SUMIFS(Movimenti!H:H, Movimenti!F:F, A349, Movimenti!C:C, "Carico") / C349,"")</f>
        <v/>
      </c>
      <c r="J349" s="3" t="str">
        <f t="shared" si="11"/>
        <v/>
      </c>
      <c r="K349" s="3" t="str">
        <f>IF(A349="","",VLOOKUP(A349, 'Anagrafica Prodotti'!A:E, 5)*F349)</f>
        <v/>
      </c>
    </row>
    <row r="350" spans="1:11" x14ac:dyDescent="0.3">
      <c r="A350" t="str">
        <f>IF('Anagrafica Prodotti'!A351="","",'Anagrafica Prodotti'!A351)</f>
        <v/>
      </c>
      <c r="B350" t="str">
        <f>IF(A350="","",VLOOKUP(A350, 'Anagrafica Prodotti'!A:B, 2))</f>
        <v/>
      </c>
      <c r="C350" t="str">
        <f>IF(A350="","",SUMIFS(Movimenti!D:D, Movimenti!F:F, A350, Movimenti!C:C, "Carico"))</f>
        <v/>
      </c>
      <c r="D350" t="str">
        <f>IF(A350="","",SUMIFS(Movimenti!D:D, Movimenti!F:F, A350, Movimenti!C:C, "Scarico"))</f>
        <v/>
      </c>
      <c r="E350" t="str">
        <f>IF(A350="","",SUMIFS(Movimenti!D:D, Movimenti!F:F, A350, Movimenti!C:C, "Rettifica"))</f>
        <v/>
      </c>
      <c r="F350" t="str">
        <f t="shared" si="10"/>
        <v/>
      </c>
      <c r="G350" t="str">
        <f>IF(A350="","",IF(F350&lt;=VLOOKUP(A350, 'Anagrafica Prodotti'!A:C, 3), "⚠️ RIORDINARE", "OK"))</f>
        <v/>
      </c>
      <c r="H350" t="str">
        <f>IF(A350="","",VLOOKUP(A350, 'Anagrafica Prodotti'!A:G, 7))</f>
        <v/>
      </c>
      <c r="I350" s="3" t="str">
        <f>IFERROR(SUMIFS(Movimenti!H:H, Movimenti!F:F, A350, Movimenti!C:C, "Carico") / C350,"")</f>
        <v/>
      </c>
      <c r="J350" s="3" t="str">
        <f t="shared" si="11"/>
        <v/>
      </c>
      <c r="K350" s="3" t="str">
        <f>IF(A350="","",VLOOKUP(A350, 'Anagrafica Prodotti'!A:E, 5)*F350)</f>
        <v/>
      </c>
    </row>
    <row r="351" spans="1:11" x14ac:dyDescent="0.3">
      <c r="A351" t="str">
        <f>IF('Anagrafica Prodotti'!A352="","",'Anagrafica Prodotti'!A352)</f>
        <v/>
      </c>
      <c r="B351" t="str">
        <f>IF(A351="","",VLOOKUP(A351, 'Anagrafica Prodotti'!A:B, 2))</f>
        <v/>
      </c>
      <c r="C351" t="str">
        <f>IF(A351="","",SUMIFS(Movimenti!D:D, Movimenti!F:F, A351, Movimenti!C:C, "Carico"))</f>
        <v/>
      </c>
      <c r="D351" t="str">
        <f>IF(A351="","",SUMIFS(Movimenti!D:D, Movimenti!F:F, A351, Movimenti!C:C, "Scarico"))</f>
        <v/>
      </c>
      <c r="E351" t="str">
        <f>IF(A351="","",SUMIFS(Movimenti!D:D, Movimenti!F:F, A351, Movimenti!C:C, "Rettifica"))</f>
        <v/>
      </c>
      <c r="F351" t="str">
        <f t="shared" si="10"/>
        <v/>
      </c>
      <c r="G351" t="str">
        <f>IF(A351="","",IF(F351&lt;=VLOOKUP(A351, 'Anagrafica Prodotti'!A:C, 3), "⚠️ RIORDINARE", "OK"))</f>
        <v/>
      </c>
      <c r="H351" t="str">
        <f>IF(A351="","",VLOOKUP(A351, 'Anagrafica Prodotti'!A:G, 7))</f>
        <v/>
      </c>
      <c r="I351" s="3" t="str">
        <f>IFERROR(SUMIFS(Movimenti!H:H, Movimenti!F:F, A351, Movimenti!C:C, "Carico") / C351,"")</f>
        <v/>
      </c>
      <c r="J351" s="3" t="str">
        <f t="shared" si="11"/>
        <v/>
      </c>
      <c r="K351" s="3" t="str">
        <f>IF(A351="","",VLOOKUP(A351, 'Anagrafica Prodotti'!A:E, 5)*F351)</f>
        <v/>
      </c>
    </row>
    <row r="352" spans="1:11" x14ac:dyDescent="0.3">
      <c r="A352" t="str">
        <f>IF('Anagrafica Prodotti'!A353="","",'Anagrafica Prodotti'!A353)</f>
        <v/>
      </c>
      <c r="B352" t="str">
        <f>IF(A352="","",VLOOKUP(A352, 'Anagrafica Prodotti'!A:B, 2))</f>
        <v/>
      </c>
      <c r="C352" t="str">
        <f>IF(A352="","",SUMIFS(Movimenti!D:D, Movimenti!F:F, A352, Movimenti!C:C, "Carico"))</f>
        <v/>
      </c>
      <c r="D352" t="str">
        <f>IF(A352="","",SUMIFS(Movimenti!D:D, Movimenti!F:F, A352, Movimenti!C:C, "Scarico"))</f>
        <v/>
      </c>
      <c r="E352" t="str">
        <f>IF(A352="","",SUMIFS(Movimenti!D:D, Movimenti!F:F, A352, Movimenti!C:C, "Rettifica"))</f>
        <v/>
      </c>
      <c r="F352" t="str">
        <f t="shared" si="10"/>
        <v/>
      </c>
      <c r="G352" t="str">
        <f>IF(A352="","",IF(F352&lt;=VLOOKUP(A352, 'Anagrafica Prodotti'!A:C, 3), "⚠️ RIORDINARE", "OK"))</f>
        <v/>
      </c>
      <c r="H352" t="str">
        <f>IF(A352="","",VLOOKUP(A352, 'Anagrafica Prodotti'!A:G, 7))</f>
        <v/>
      </c>
      <c r="I352" s="3" t="str">
        <f>IFERROR(SUMIFS(Movimenti!H:H, Movimenti!F:F, A352, Movimenti!C:C, "Carico") / C352,"")</f>
        <v/>
      </c>
      <c r="J352" s="3" t="str">
        <f t="shared" si="11"/>
        <v/>
      </c>
      <c r="K352" s="3" t="str">
        <f>IF(A352="","",VLOOKUP(A352, 'Anagrafica Prodotti'!A:E, 5)*F352)</f>
        <v/>
      </c>
    </row>
    <row r="353" spans="1:11" x14ac:dyDescent="0.3">
      <c r="A353" t="str">
        <f>IF('Anagrafica Prodotti'!A354="","",'Anagrafica Prodotti'!A354)</f>
        <v/>
      </c>
      <c r="B353" t="str">
        <f>IF(A353="","",VLOOKUP(A353, 'Anagrafica Prodotti'!A:B, 2))</f>
        <v/>
      </c>
      <c r="C353" t="str">
        <f>IF(A353="","",SUMIFS(Movimenti!D:D, Movimenti!F:F, A353, Movimenti!C:C, "Carico"))</f>
        <v/>
      </c>
      <c r="D353" t="str">
        <f>IF(A353="","",SUMIFS(Movimenti!D:D, Movimenti!F:F, A353, Movimenti!C:C, "Scarico"))</f>
        <v/>
      </c>
      <c r="E353" t="str">
        <f>IF(A353="","",SUMIFS(Movimenti!D:D, Movimenti!F:F, A353, Movimenti!C:C, "Rettifica"))</f>
        <v/>
      </c>
      <c r="F353" t="str">
        <f t="shared" si="10"/>
        <v/>
      </c>
      <c r="G353" t="str">
        <f>IF(A353="","",IF(F353&lt;=VLOOKUP(A353, 'Anagrafica Prodotti'!A:C, 3), "⚠️ RIORDINARE", "OK"))</f>
        <v/>
      </c>
      <c r="H353" t="str">
        <f>IF(A353="","",VLOOKUP(A353, 'Anagrafica Prodotti'!A:G, 7))</f>
        <v/>
      </c>
      <c r="I353" s="3" t="str">
        <f>IFERROR(SUMIFS(Movimenti!H:H, Movimenti!F:F, A353, Movimenti!C:C, "Carico") / C353,"")</f>
        <v/>
      </c>
      <c r="J353" s="3" t="str">
        <f t="shared" si="11"/>
        <v/>
      </c>
      <c r="K353" s="3" t="str">
        <f>IF(A353="","",VLOOKUP(A353, 'Anagrafica Prodotti'!A:E, 5)*F353)</f>
        <v/>
      </c>
    </row>
    <row r="354" spans="1:11" x14ac:dyDescent="0.3">
      <c r="A354" t="str">
        <f>IF('Anagrafica Prodotti'!A355="","",'Anagrafica Prodotti'!A355)</f>
        <v/>
      </c>
      <c r="B354" t="str">
        <f>IF(A354="","",VLOOKUP(A354, 'Anagrafica Prodotti'!A:B, 2))</f>
        <v/>
      </c>
      <c r="C354" t="str">
        <f>IF(A354="","",SUMIFS(Movimenti!D:D, Movimenti!F:F, A354, Movimenti!C:C, "Carico"))</f>
        <v/>
      </c>
      <c r="D354" t="str">
        <f>IF(A354="","",SUMIFS(Movimenti!D:D, Movimenti!F:F, A354, Movimenti!C:C, "Scarico"))</f>
        <v/>
      </c>
      <c r="E354" t="str">
        <f>IF(A354="","",SUMIFS(Movimenti!D:D, Movimenti!F:F, A354, Movimenti!C:C, "Rettifica"))</f>
        <v/>
      </c>
      <c r="F354" t="str">
        <f t="shared" si="10"/>
        <v/>
      </c>
      <c r="G354" t="str">
        <f>IF(A354="","",IF(F354&lt;=VLOOKUP(A354, 'Anagrafica Prodotti'!A:C, 3), "⚠️ RIORDINARE", "OK"))</f>
        <v/>
      </c>
      <c r="H354" t="str">
        <f>IF(A354="","",VLOOKUP(A354, 'Anagrafica Prodotti'!A:G, 7))</f>
        <v/>
      </c>
      <c r="I354" s="3" t="str">
        <f>IFERROR(SUMIFS(Movimenti!H:H, Movimenti!F:F, A354, Movimenti!C:C, "Carico") / C354,"")</f>
        <v/>
      </c>
      <c r="J354" s="3" t="str">
        <f t="shared" si="11"/>
        <v/>
      </c>
      <c r="K354" s="3" t="str">
        <f>IF(A354="","",VLOOKUP(A354, 'Anagrafica Prodotti'!A:E, 5)*F354)</f>
        <v/>
      </c>
    </row>
    <row r="355" spans="1:11" x14ac:dyDescent="0.3">
      <c r="A355" t="str">
        <f>IF('Anagrafica Prodotti'!A356="","",'Anagrafica Prodotti'!A356)</f>
        <v/>
      </c>
      <c r="B355" t="str">
        <f>IF(A355="","",VLOOKUP(A355, 'Anagrafica Prodotti'!A:B, 2))</f>
        <v/>
      </c>
      <c r="C355" t="str">
        <f>IF(A355="","",SUMIFS(Movimenti!D:D, Movimenti!F:F, A355, Movimenti!C:C, "Carico"))</f>
        <v/>
      </c>
      <c r="D355" t="str">
        <f>IF(A355="","",SUMIFS(Movimenti!D:D, Movimenti!F:F, A355, Movimenti!C:C, "Scarico"))</f>
        <v/>
      </c>
      <c r="E355" t="str">
        <f>IF(A355="","",SUMIFS(Movimenti!D:D, Movimenti!F:F, A355, Movimenti!C:C, "Rettifica"))</f>
        <v/>
      </c>
      <c r="F355" t="str">
        <f t="shared" si="10"/>
        <v/>
      </c>
      <c r="G355" t="str">
        <f>IF(A355="","",IF(F355&lt;=VLOOKUP(A355, 'Anagrafica Prodotti'!A:C, 3), "⚠️ RIORDINARE", "OK"))</f>
        <v/>
      </c>
      <c r="H355" t="str">
        <f>IF(A355="","",VLOOKUP(A355, 'Anagrafica Prodotti'!A:G, 7))</f>
        <v/>
      </c>
      <c r="I355" s="3" t="str">
        <f>IFERROR(SUMIFS(Movimenti!H:H, Movimenti!F:F, A355, Movimenti!C:C, "Carico") / C355,"")</f>
        <v/>
      </c>
      <c r="J355" s="3" t="str">
        <f t="shared" si="11"/>
        <v/>
      </c>
      <c r="K355" s="3" t="str">
        <f>IF(A355="","",VLOOKUP(A355, 'Anagrafica Prodotti'!A:E, 5)*F355)</f>
        <v/>
      </c>
    </row>
    <row r="356" spans="1:11" x14ac:dyDescent="0.3">
      <c r="A356" t="str">
        <f>IF('Anagrafica Prodotti'!A357="","",'Anagrafica Prodotti'!A357)</f>
        <v/>
      </c>
      <c r="B356" t="str">
        <f>IF(A356="","",VLOOKUP(A356, 'Anagrafica Prodotti'!A:B, 2))</f>
        <v/>
      </c>
      <c r="C356" t="str">
        <f>IF(A356="","",SUMIFS(Movimenti!D:D, Movimenti!F:F, A356, Movimenti!C:C, "Carico"))</f>
        <v/>
      </c>
      <c r="D356" t="str">
        <f>IF(A356="","",SUMIFS(Movimenti!D:D, Movimenti!F:F, A356, Movimenti!C:C, "Scarico"))</f>
        <v/>
      </c>
      <c r="E356" t="str">
        <f>IF(A356="","",SUMIFS(Movimenti!D:D, Movimenti!F:F, A356, Movimenti!C:C, "Rettifica"))</f>
        <v/>
      </c>
      <c r="F356" t="str">
        <f t="shared" si="10"/>
        <v/>
      </c>
      <c r="G356" t="str">
        <f>IF(A356="","",IF(F356&lt;=VLOOKUP(A356, 'Anagrafica Prodotti'!A:C, 3), "⚠️ RIORDINARE", "OK"))</f>
        <v/>
      </c>
      <c r="H356" t="str">
        <f>IF(A356="","",VLOOKUP(A356, 'Anagrafica Prodotti'!A:G, 7))</f>
        <v/>
      </c>
      <c r="I356" s="3" t="str">
        <f>IFERROR(SUMIFS(Movimenti!H:H, Movimenti!F:F, A356, Movimenti!C:C, "Carico") / C356,"")</f>
        <v/>
      </c>
      <c r="J356" s="3" t="str">
        <f t="shared" si="11"/>
        <v/>
      </c>
      <c r="K356" s="3" t="str">
        <f>IF(A356="","",VLOOKUP(A356, 'Anagrafica Prodotti'!A:E, 5)*F356)</f>
        <v/>
      </c>
    </row>
    <row r="357" spans="1:11" x14ac:dyDescent="0.3">
      <c r="A357" t="str">
        <f>IF('Anagrafica Prodotti'!A358="","",'Anagrafica Prodotti'!A358)</f>
        <v/>
      </c>
      <c r="B357" t="str">
        <f>IF(A357="","",VLOOKUP(A357, 'Anagrafica Prodotti'!A:B, 2))</f>
        <v/>
      </c>
      <c r="C357" t="str">
        <f>IF(A357="","",SUMIFS(Movimenti!D:D, Movimenti!F:F, A357, Movimenti!C:C, "Carico"))</f>
        <v/>
      </c>
      <c r="D357" t="str">
        <f>IF(A357="","",SUMIFS(Movimenti!D:D, Movimenti!F:F, A357, Movimenti!C:C, "Scarico"))</f>
        <v/>
      </c>
      <c r="E357" t="str">
        <f>IF(A357="","",SUMIFS(Movimenti!D:D, Movimenti!F:F, A357, Movimenti!C:C, "Rettifica"))</f>
        <v/>
      </c>
      <c r="F357" t="str">
        <f t="shared" si="10"/>
        <v/>
      </c>
      <c r="G357" t="str">
        <f>IF(A357="","",IF(F357&lt;=VLOOKUP(A357, 'Anagrafica Prodotti'!A:C, 3), "⚠️ RIORDINARE", "OK"))</f>
        <v/>
      </c>
      <c r="H357" t="str">
        <f>IF(A357="","",VLOOKUP(A357, 'Anagrafica Prodotti'!A:G, 7))</f>
        <v/>
      </c>
      <c r="I357" s="3" t="str">
        <f>IFERROR(SUMIFS(Movimenti!H:H, Movimenti!F:F, A357, Movimenti!C:C, "Carico") / C357,"")</f>
        <v/>
      </c>
      <c r="J357" s="3" t="str">
        <f t="shared" si="11"/>
        <v/>
      </c>
      <c r="K357" s="3" t="str">
        <f>IF(A357="","",VLOOKUP(A357, 'Anagrafica Prodotti'!A:E, 5)*F357)</f>
        <v/>
      </c>
    </row>
    <row r="358" spans="1:11" x14ac:dyDescent="0.3">
      <c r="A358" t="str">
        <f>IF('Anagrafica Prodotti'!A359="","",'Anagrafica Prodotti'!A359)</f>
        <v/>
      </c>
      <c r="B358" t="str">
        <f>IF(A358="","",VLOOKUP(A358, 'Anagrafica Prodotti'!A:B, 2))</f>
        <v/>
      </c>
      <c r="C358" t="str">
        <f>IF(A358="","",SUMIFS(Movimenti!D:D, Movimenti!F:F, A358, Movimenti!C:C, "Carico"))</f>
        <v/>
      </c>
      <c r="D358" t="str">
        <f>IF(A358="","",SUMIFS(Movimenti!D:D, Movimenti!F:F, A358, Movimenti!C:C, "Scarico"))</f>
        <v/>
      </c>
      <c r="E358" t="str">
        <f>IF(A358="","",SUMIFS(Movimenti!D:D, Movimenti!F:F, A358, Movimenti!C:C, "Rettifica"))</f>
        <v/>
      </c>
      <c r="F358" t="str">
        <f t="shared" si="10"/>
        <v/>
      </c>
      <c r="G358" t="str">
        <f>IF(A358="","",IF(F358&lt;=VLOOKUP(A358, 'Anagrafica Prodotti'!A:C, 3), "⚠️ RIORDINARE", "OK"))</f>
        <v/>
      </c>
      <c r="H358" t="str">
        <f>IF(A358="","",VLOOKUP(A358, 'Anagrafica Prodotti'!A:G, 7))</f>
        <v/>
      </c>
      <c r="I358" s="3" t="str">
        <f>IFERROR(SUMIFS(Movimenti!H:H, Movimenti!F:F, A358, Movimenti!C:C, "Carico") / C358,"")</f>
        <v/>
      </c>
      <c r="J358" s="3" t="str">
        <f t="shared" si="11"/>
        <v/>
      </c>
      <c r="K358" s="3" t="str">
        <f>IF(A358="","",VLOOKUP(A358, 'Anagrafica Prodotti'!A:E, 5)*F358)</f>
        <v/>
      </c>
    </row>
    <row r="359" spans="1:11" x14ac:dyDescent="0.3">
      <c r="A359" t="str">
        <f>IF('Anagrafica Prodotti'!A360="","",'Anagrafica Prodotti'!A360)</f>
        <v/>
      </c>
      <c r="B359" t="str">
        <f>IF(A359="","",VLOOKUP(A359, 'Anagrafica Prodotti'!A:B, 2))</f>
        <v/>
      </c>
      <c r="C359" t="str">
        <f>IF(A359="","",SUMIFS(Movimenti!D:D, Movimenti!F:F, A359, Movimenti!C:C, "Carico"))</f>
        <v/>
      </c>
      <c r="D359" t="str">
        <f>IF(A359="","",SUMIFS(Movimenti!D:D, Movimenti!F:F, A359, Movimenti!C:C, "Scarico"))</f>
        <v/>
      </c>
      <c r="E359" t="str">
        <f>IF(A359="","",SUMIFS(Movimenti!D:D, Movimenti!F:F, A359, Movimenti!C:C, "Rettifica"))</f>
        <v/>
      </c>
      <c r="F359" t="str">
        <f t="shared" si="10"/>
        <v/>
      </c>
      <c r="G359" t="str">
        <f>IF(A359="","",IF(F359&lt;=VLOOKUP(A359, 'Anagrafica Prodotti'!A:C, 3), "⚠️ RIORDINARE", "OK"))</f>
        <v/>
      </c>
      <c r="H359" t="str">
        <f>IF(A359="","",VLOOKUP(A359, 'Anagrafica Prodotti'!A:G, 7))</f>
        <v/>
      </c>
      <c r="I359" s="3" t="str">
        <f>IFERROR(SUMIFS(Movimenti!H:H, Movimenti!F:F, A359, Movimenti!C:C, "Carico") / C359,"")</f>
        <v/>
      </c>
      <c r="J359" s="3" t="str">
        <f t="shared" si="11"/>
        <v/>
      </c>
      <c r="K359" s="3" t="str">
        <f>IF(A359="","",VLOOKUP(A359, 'Anagrafica Prodotti'!A:E, 5)*F359)</f>
        <v/>
      </c>
    </row>
    <row r="360" spans="1:11" x14ac:dyDescent="0.3">
      <c r="A360" t="str">
        <f>IF('Anagrafica Prodotti'!A361="","",'Anagrafica Prodotti'!A361)</f>
        <v/>
      </c>
      <c r="B360" t="str">
        <f>IF(A360="","",VLOOKUP(A360, 'Anagrafica Prodotti'!A:B, 2))</f>
        <v/>
      </c>
      <c r="C360" t="str">
        <f>IF(A360="","",SUMIFS(Movimenti!D:D, Movimenti!F:F, A360, Movimenti!C:C, "Carico"))</f>
        <v/>
      </c>
      <c r="D360" t="str">
        <f>IF(A360="","",SUMIFS(Movimenti!D:D, Movimenti!F:F, A360, Movimenti!C:C, "Scarico"))</f>
        <v/>
      </c>
      <c r="E360" t="str">
        <f>IF(A360="","",SUMIFS(Movimenti!D:D, Movimenti!F:F, A360, Movimenti!C:C, "Rettifica"))</f>
        <v/>
      </c>
      <c r="F360" t="str">
        <f t="shared" si="10"/>
        <v/>
      </c>
      <c r="G360" t="str">
        <f>IF(A360="","",IF(F360&lt;=VLOOKUP(A360, 'Anagrafica Prodotti'!A:C, 3), "⚠️ RIORDINARE", "OK"))</f>
        <v/>
      </c>
      <c r="H360" t="str">
        <f>IF(A360="","",VLOOKUP(A360, 'Anagrafica Prodotti'!A:G, 7))</f>
        <v/>
      </c>
      <c r="I360" s="3" t="str">
        <f>IFERROR(SUMIFS(Movimenti!H:H, Movimenti!F:F, A360, Movimenti!C:C, "Carico") / C360,"")</f>
        <v/>
      </c>
      <c r="J360" s="3" t="str">
        <f t="shared" si="11"/>
        <v/>
      </c>
      <c r="K360" s="3" t="str">
        <f>IF(A360="","",VLOOKUP(A360, 'Anagrafica Prodotti'!A:E, 5)*F360)</f>
        <v/>
      </c>
    </row>
    <row r="361" spans="1:11" x14ac:dyDescent="0.3">
      <c r="A361" t="str">
        <f>IF('Anagrafica Prodotti'!A362="","",'Anagrafica Prodotti'!A362)</f>
        <v/>
      </c>
      <c r="B361" t="str">
        <f>IF(A361="","",VLOOKUP(A361, 'Anagrafica Prodotti'!A:B, 2))</f>
        <v/>
      </c>
      <c r="C361" t="str">
        <f>IF(A361="","",SUMIFS(Movimenti!D:D, Movimenti!F:F, A361, Movimenti!C:C, "Carico"))</f>
        <v/>
      </c>
      <c r="D361" t="str">
        <f>IF(A361="","",SUMIFS(Movimenti!D:D, Movimenti!F:F, A361, Movimenti!C:C, "Scarico"))</f>
        <v/>
      </c>
      <c r="E361" t="str">
        <f>IF(A361="","",SUMIFS(Movimenti!D:D, Movimenti!F:F, A361, Movimenti!C:C, "Rettifica"))</f>
        <v/>
      </c>
      <c r="F361" t="str">
        <f t="shared" si="10"/>
        <v/>
      </c>
      <c r="G361" t="str">
        <f>IF(A361="","",IF(F361&lt;=VLOOKUP(A361, 'Anagrafica Prodotti'!A:C, 3), "⚠️ RIORDINARE", "OK"))</f>
        <v/>
      </c>
      <c r="H361" t="str">
        <f>IF(A361="","",VLOOKUP(A361, 'Anagrafica Prodotti'!A:G, 7))</f>
        <v/>
      </c>
      <c r="I361" s="3" t="str">
        <f>IFERROR(SUMIFS(Movimenti!H:H, Movimenti!F:F, A361, Movimenti!C:C, "Carico") / C361,"")</f>
        <v/>
      </c>
      <c r="J361" s="3" t="str">
        <f t="shared" si="11"/>
        <v/>
      </c>
      <c r="K361" s="3" t="str">
        <f>IF(A361="","",VLOOKUP(A361, 'Anagrafica Prodotti'!A:E, 5)*F361)</f>
        <v/>
      </c>
    </row>
    <row r="362" spans="1:11" x14ac:dyDescent="0.3">
      <c r="A362" t="str">
        <f>IF('Anagrafica Prodotti'!A363="","",'Anagrafica Prodotti'!A363)</f>
        <v/>
      </c>
      <c r="B362" t="str">
        <f>IF(A362="","",VLOOKUP(A362, 'Anagrafica Prodotti'!A:B, 2))</f>
        <v/>
      </c>
      <c r="C362" t="str">
        <f>IF(A362="","",SUMIFS(Movimenti!D:D, Movimenti!F:F, A362, Movimenti!C:C, "Carico"))</f>
        <v/>
      </c>
      <c r="D362" t="str">
        <f>IF(A362="","",SUMIFS(Movimenti!D:D, Movimenti!F:F, A362, Movimenti!C:C, "Scarico"))</f>
        <v/>
      </c>
      <c r="E362" t="str">
        <f>IF(A362="","",SUMIFS(Movimenti!D:D, Movimenti!F:F, A362, Movimenti!C:C, "Rettifica"))</f>
        <v/>
      </c>
      <c r="F362" t="str">
        <f t="shared" si="10"/>
        <v/>
      </c>
      <c r="G362" t="str">
        <f>IF(A362="","",IF(F362&lt;=VLOOKUP(A362, 'Anagrafica Prodotti'!A:C, 3), "⚠️ RIORDINARE", "OK"))</f>
        <v/>
      </c>
      <c r="H362" t="str">
        <f>IF(A362="","",VLOOKUP(A362, 'Anagrafica Prodotti'!A:G, 7))</f>
        <v/>
      </c>
      <c r="I362" s="3" t="str">
        <f>IFERROR(SUMIFS(Movimenti!H:H, Movimenti!F:F, A362, Movimenti!C:C, "Carico") / C362,"")</f>
        <v/>
      </c>
      <c r="J362" s="3" t="str">
        <f t="shared" si="11"/>
        <v/>
      </c>
      <c r="K362" s="3" t="str">
        <f>IF(A362="","",VLOOKUP(A362, 'Anagrafica Prodotti'!A:E, 5)*F362)</f>
        <v/>
      </c>
    </row>
    <row r="363" spans="1:11" x14ac:dyDescent="0.3">
      <c r="A363" t="str">
        <f>IF('Anagrafica Prodotti'!A364="","",'Anagrafica Prodotti'!A364)</f>
        <v/>
      </c>
      <c r="B363" t="str">
        <f>IF(A363="","",VLOOKUP(A363, 'Anagrafica Prodotti'!A:B, 2))</f>
        <v/>
      </c>
      <c r="C363" t="str">
        <f>IF(A363="","",SUMIFS(Movimenti!D:D, Movimenti!F:F, A363, Movimenti!C:C, "Carico"))</f>
        <v/>
      </c>
      <c r="D363" t="str">
        <f>IF(A363="","",SUMIFS(Movimenti!D:D, Movimenti!F:F, A363, Movimenti!C:C, "Scarico"))</f>
        <v/>
      </c>
      <c r="E363" t="str">
        <f>IF(A363="","",SUMIFS(Movimenti!D:D, Movimenti!F:F, A363, Movimenti!C:C, "Rettifica"))</f>
        <v/>
      </c>
      <c r="F363" t="str">
        <f t="shared" si="10"/>
        <v/>
      </c>
      <c r="G363" t="str">
        <f>IF(A363="","",IF(F363&lt;=VLOOKUP(A363, 'Anagrafica Prodotti'!A:C, 3), "⚠️ RIORDINARE", "OK"))</f>
        <v/>
      </c>
      <c r="H363" t="str">
        <f>IF(A363="","",VLOOKUP(A363, 'Anagrafica Prodotti'!A:G, 7))</f>
        <v/>
      </c>
      <c r="I363" s="3" t="str">
        <f>IFERROR(SUMIFS(Movimenti!H:H, Movimenti!F:F, A363, Movimenti!C:C, "Carico") / C363,"")</f>
        <v/>
      </c>
      <c r="J363" s="3" t="str">
        <f t="shared" si="11"/>
        <v/>
      </c>
      <c r="K363" s="3" t="str">
        <f>IF(A363="","",VLOOKUP(A363, 'Anagrafica Prodotti'!A:E, 5)*F363)</f>
        <v/>
      </c>
    </row>
    <row r="364" spans="1:11" x14ac:dyDescent="0.3">
      <c r="A364" t="str">
        <f>IF('Anagrafica Prodotti'!A365="","",'Anagrafica Prodotti'!A365)</f>
        <v/>
      </c>
      <c r="B364" t="str">
        <f>IF(A364="","",VLOOKUP(A364, 'Anagrafica Prodotti'!A:B, 2))</f>
        <v/>
      </c>
      <c r="C364" t="str">
        <f>IF(A364="","",SUMIFS(Movimenti!D:D, Movimenti!F:F, A364, Movimenti!C:C, "Carico"))</f>
        <v/>
      </c>
      <c r="D364" t="str">
        <f>IF(A364="","",SUMIFS(Movimenti!D:D, Movimenti!F:F, A364, Movimenti!C:C, "Scarico"))</f>
        <v/>
      </c>
      <c r="E364" t="str">
        <f>IF(A364="","",SUMIFS(Movimenti!D:D, Movimenti!F:F, A364, Movimenti!C:C, "Rettifica"))</f>
        <v/>
      </c>
      <c r="F364" t="str">
        <f t="shared" si="10"/>
        <v/>
      </c>
      <c r="G364" t="str">
        <f>IF(A364="","",IF(F364&lt;=VLOOKUP(A364, 'Anagrafica Prodotti'!A:C, 3), "⚠️ RIORDINARE", "OK"))</f>
        <v/>
      </c>
      <c r="H364" t="str">
        <f>IF(A364="","",VLOOKUP(A364, 'Anagrafica Prodotti'!A:G, 7))</f>
        <v/>
      </c>
      <c r="I364" s="3" t="str">
        <f>IFERROR(SUMIFS(Movimenti!H:H, Movimenti!F:F, A364, Movimenti!C:C, "Carico") / C364,"")</f>
        <v/>
      </c>
      <c r="J364" s="3" t="str">
        <f t="shared" si="11"/>
        <v/>
      </c>
      <c r="K364" s="3" t="str">
        <f>IF(A364="","",VLOOKUP(A364, 'Anagrafica Prodotti'!A:E, 5)*F364)</f>
        <v/>
      </c>
    </row>
    <row r="365" spans="1:11" x14ac:dyDescent="0.3">
      <c r="A365" t="str">
        <f>IF('Anagrafica Prodotti'!A366="","",'Anagrafica Prodotti'!A366)</f>
        <v/>
      </c>
      <c r="B365" t="str">
        <f>IF(A365="","",VLOOKUP(A365, 'Anagrafica Prodotti'!A:B, 2))</f>
        <v/>
      </c>
      <c r="C365" t="str">
        <f>IF(A365="","",SUMIFS(Movimenti!D:D, Movimenti!F:F, A365, Movimenti!C:C, "Carico"))</f>
        <v/>
      </c>
      <c r="D365" t="str">
        <f>IF(A365="","",SUMIFS(Movimenti!D:D, Movimenti!F:F, A365, Movimenti!C:C, "Scarico"))</f>
        <v/>
      </c>
      <c r="E365" t="str">
        <f>IF(A365="","",SUMIFS(Movimenti!D:D, Movimenti!F:F, A365, Movimenti!C:C, "Rettifica"))</f>
        <v/>
      </c>
      <c r="F365" t="str">
        <f t="shared" si="10"/>
        <v/>
      </c>
      <c r="G365" t="str">
        <f>IF(A365="","",IF(F365&lt;=VLOOKUP(A365, 'Anagrafica Prodotti'!A:C, 3), "⚠️ RIORDINARE", "OK"))</f>
        <v/>
      </c>
      <c r="H365" t="str">
        <f>IF(A365="","",VLOOKUP(A365, 'Anagrafica Prodotti'!A:G, 7))</f>
        <v/>
      </c>
      <c r="I365" s="3" t="str">
        <f>IFERROR(SUMIFS(Movimenti!H:H, Movimenti!F:F, A365, Movimenti!C:C, "Carico") / C365,"")</f>
        <v/>
      </c>
      <c r="J365" s="3" t="str">
        <f t="shared" si="11"/>
        <v/>
      </c>
      <c r="K365" s="3" t="str">
        <f>IF(A365="","",VLOOKUP(A365, 'Anagrafica Prodotti'!A:E, 5)*F365)</f>
        <v/>
      </c>
    </row>
    <row r="366" spans="1:11" x14ac:dyDescent="0.3">
      <c r="A366" t="str">
        <f>IF('Anagrafica Prodotti'!A367="","",'Anagrafica Prodotti'!A367)</f>
        <v/>
      </c>
      <c r="B366" t="str">
        <f>IF(A366="","",VLOOKUP(A366, 'Anagrafica Prodotti'!A:B, 2))</f>
        <v/>
      </c>
      <c r="C366" t="str">
        <f>IF(A366="","",SUMIFS(Movimenti!D:D, Movimenti!F:F, A366, Movimenti!C:C, "Carico"))</f>
        <v/>
      </c>
      <c r="D366" t="str">
        <f>IF(A366="","",SUMIFS(Movimenti!D:D, Movimenti!F:F, A366, Movimenti!C:C, "Scarico"))</f>
        <v/>
      </c>
      <c r="E366" t="str">
        <f>IF(A366="","",SUMIFS(Movimenti!D:D, Movimenti!F:F, A366, Movimenti!C:C, "Rettifica"))</f>
        <v/>
      </c>
      <c r="F366" t="str">
        <f t="shared" si="10"/>
        <v/>
      </c>
      <c r="G366" t="str">
        <f>IF(A366="","",IF(F366&lt;=VLOOKUP(A366, 'Anagrafica Prodotti'!A:C, 3), "⚠️ RIORDINARE", "OK"))</f>
        <v/>
      </c>
      <c r="H366" t="str">
        <f>IF(A366="","",VLOOKUP(A366, 'Anagrafica Prodotti'!A:G, 7))</f>
        <v/>
      </c>
      <c r="I366" s="3" t="str">
        <f>IFERROR(SUMIFS(Movimenti!H:H, Movimenti!F:F, A366, Movimenti!C:C, "Carico") / C366,"")</f>
        <v/>
      </c>
      <c r="J366" s="3" t="str">
        <f t="shared" si="11"/>
        <v/>
      </c>
      <c r="K366" s="3" t="str">
        <f>IF(A366="","",VLOOKUP(A366, 'Anagrafica Prodotti'!A:E, 5)*F366)</f>
        <v/>
      </c>
    </row>
    <row r="367" spans="1:11" x14ac:dyDescent="0.3">
      <c r="A367" t="str">
        <f>IF('Anagrafica Prodotti'!A368="","",'Anagrafica Prodotti'!A368)</f>
        <v/>
      </c>
      <c r="B367" t="str">
        <f>IF(A367="","",VLOOKUP(A367, 'Anagrafica Prodotti'!A:B, 2))</f>
        <v/>
      </c>
      <c r="C367" t="str">
        <f>IF(A367="","",SUMIFS(Movimenti!D:D, Movimenti!F:F, A367, Movimenti!C:C, "Carico"))</f>
        <v/>
      </c>
      <c r="D367" t="str">
        <f>IF(A367="","",SUMIFS(Movimenti!D:D, Movimenti!F:F, A367, Movimenti!C:C, "Scarico"))</f>
        <v/>
      </c>
      <c r="E367" t="str">
        <f>IF(A367="","",SUMIFS(Movimenti!D:D, Movimenti!F:F, A367, Movimenti!C:C, "Rettifica"))</f>
        <v/>
      </c>
      <c r="F367" t="str">
        <f t="shared" si="10"/>
        <v/>
      </c>
      <c r="G367" t="str">
        <f>IF(A367="","",IF(F367&lt;=VLOOKUP(A367, 'Anagrafica Prodotti'!A:C, 3), "⚠️ RIORDINARE", "OK"))</f>
        <v/>
      </c>
      <c r="H367" t="str">
        <f>IF(A367="","",VLOOKUP(A367, 'Anagrafica Prodotti'!A:G, 7))</f>
        <v/>
      </c>
      <c r="I367" s="3" t="str">
        <f>IFERROR(SUMIFS(Movimenti!H:H, Movimenti!F:F, A367, Movimenti!C:C, "Carico") / C367,"")</f>
        <v/>
      </c>
      <c r="J367" s="3" t="str">
        <f t="shared" si="11"/>
        <v/>
      </c>
      <c r="K367" s="3" t="str">
        <f>IF(A367="","",VLOOKUP(A367, 'Anagrafica Prodotti'!A:E, 5)*F367)</f>
        <v/>
      </c>
    </row>
    <row r="368" spans="1:11" x14ac:dyDescent="0.3">
      <c r="A368" t="str">
        <f>IF('Anagrafica Prodotti'!A369="","",'Anagrafica Prodotti'!A369)</f>
        <v/>
      </c>
      <c r="B368" t="str">
        <f>IF(A368="","",VLOOKUP(A368, 'Anagrafica Prodotti'!A:B, 2))</f>
        <v/>
      </c>
      <c r="C368" t="str">
        <f>IF(A368="","",SUMIFS(Movimenti!D:D, Movimenti!F:F, A368, Movimenti!C:C, "Carico"))</f>
        <v/>
      </c>
      <c r="D368" t="str">
        <f>IF(A368="","",SUMIFS(Movimenti!D:D, Movimenti!F:F, A368, Movimenti!C:C, "Scarico"))</f>
        <v/>
      </c>
      <c r="E368" t="str">
        <f>IF(A368="","",SUMIFS(Movimenti!D:D, Movimenti!F:F, A368, Movimenti!C:C, "Rettifica"))</f>
        <v/>
      </c>
      <c r="F368" t="str">
        <f t="shared" si="10"/>
        <v/>
      </c>
      <c r="G368" t="str">
        <f>IF(A368="","",IF(F368&lt;=VLOOKUP(A368, 'Anagrafica Prodotti'!A:C, 3), "⚠️ RIORDINARE", "OK"))</f>
        <v/>
      </c>
      <c r="H368" t="str">
        <f>IF(A368="","",VLOOKUP(A368, 'Anagrafica Prodotti'!A:G, 7))</f>
        <v/>
      </c>
      <c r="I368" s="3" t="str">
        <f>IFERROR(SUMIFS(Movimenti!H:H, Movimenti!F:F, A368, Movimenti!C:C, "Carico") / C368,"")</f>
        <v/>
      </c>
      <c r="J368" s="3" t="str">
        <f t="shared" si="11"/>
        <v/>
      </c>
      <c r="K368" s="3" t="str">
        <f>IF(A368="","",VLOOKUP(A368, 'Anagrafica Prodotti'!A:E, 5)*F368)</f>
        <v/>
      </c>
    </row>
    <row r="369" spans="1:11" x14ac:dyDescent="0.3">
      <c r="A369" t="str">
        <f>IF('Anagrafica Prodotti'!A370="","",'Anagrafica Prodotti'!A370)</f>
        <v/>
      </c>
      <c r="B369" t="str">
        <f>IF(A369="","",VLOOKUP(A369, 'Anagrafica Prodotti'!A:B, 2))</f>
        <v/>
      </c>
      <c r="C369" t="str">
        <f>IF(A369="","",SUMIFS(Movimenti!D:D, Movimenti!F:F, A369, Movimenti!C:C, "Carico"))</f>
        <v/>
      </c>
      <c r="D369" t="str">
        <f>IF(A369="","",SUMIFS(Movimenti!D:D, Movimenti!F:F, A369, Movimenti!C:C, "Scarico"))</f>
        <v/>
      </c>
      <c r="E369" t="str">
        <f>IF(A369="","",SUMIFS(Movimenti!D:D, Movimenti!F:F, A369, Movimenti!C:C, "Rettifica"))</f>
        <v/>
      </c>
      <c r="F369" t="str">
        <f t="shared" si="10"/>
        <v/>
      </c>
      <c r="G369" t="str">
        <f>IF(A369="","",IF(F369&lt;=VLOOKUP(A369, 'Anagrafica Prodotti'!A:C, 3), "⚠️ RIORDINARE", "OK"))</f>
        <v/>
      </c>
      <c r="H369" t="str">
        <f>IF(A369="","",VLOOKUP(A369, 'Anagrafica Prodotti'!A:G, 7))</f>
        <v/>
      </c>
      <c r="I369" s="3" t="str">
        <f>IFERROR(SUMIFS(Movimenti!H:H, Movimenti!F:F, A369, Movimenti!C:C, "Carico") / C369,"")</f>
        <v/>
      </c>
      <c r="J369" s="3" t="str">
        <f t="shared" si="11"/>
        <v/>
      </c>
      <c r="K369" s="3" t="str">
        <f>IF(A369="","",VLOOKUP(A369, 'Anagrafica Prodotti'!A:E, 5)*F369)</f>
        <v/>
      </c>
    </row>
    <row r="370" spans="1:11" x14ac:dyDescent="0.3">
      <c r="A370" t="str">
        <f>IF('Anagrafica Prodotti'!A371="","",'Anagrafica Prodotti'!A371)</f>
        <v/>
      </c>
      <c r="B370" t="str">
        <f>IF(A370="","",VLOOKUP(A370, 'Anagrafica Prodotti'!A:B, 2))</f>
        <v/>
      </c>
      <c r="C370" t="str">
        <f>IF(A370="","",SUMIFS(Movimenti!D:D, Movimenti!F:F, A370, Movimenti!C:C, "Carico"))</f>
        <v/>
      </c>
      <c r="D370" t="str">
        <f>IF(A370="","",SUMIFS(Movimenti!D:D, Movimenti!F:F, A370, Movimenti!C:C, "Scarico"))</f>
        <v/>
      </c>
      <c r="E370" t="str">
        <f>IF(A370="","",SUMIFS(Movimenti!D:D, Movimenti!F:F, A370, Movimenti!C:C, "Rettifica"))</f>
        <v/>
      </c>
      <c r="F370" t="str">
        <f t="shared" si="10"/>
        <v/>
      </c>
      <c r="G370" t="str">
        <f>IF(A370="","",IF(F370&lt;=VLOOKUP(A370, 'Anagrafica Prodotti'!A:C, 3), "⚠️ RIORDINARE", "OK"))</f>
        <v/>
      </c>
      <c r="H370" t="str">
        <f>IF(A370="","",VLOOKUP(A370, 'Anagrafica Prodotti'!A:G, 7))</f>
        <v/>
      </c>
      <c r="I370" s="3" t="str">
        <f>IFERROR(SUMIFS(Movimenti!H:H, Movimenti!F:F, A370, Movimenti!C:C, "Carico") / C370,"")</f>
        <v/>
      </c>
      <c r="J370" s="3" t="str">
        <f t="shared" si="11"/>
        <v/>
      </c>
      <c r="K370" s="3" t="str">
        <f>IF(A370="","",VLOOKUP(A370, 'Anagrafica Prodotti'!A:E, 5)*F370)</f>
        <v/>
      </c>
    </row>
    <row r="371" spans="1:11" x14ac:dyDescent="0.3">
      <c r="A371" t="str">
        <f>IF('Anagrafica Prodotti'!A372="","",'Anagrafica Prodotti'!A372)</f>
        <v/>
      </c>
      <c r="B371" t="str">
        <f>IF(A371="","",VLOOKUP(A371, 'Anagrafica Prodotti'!A:B, 2))</f>
        <v/>
      </c>
      <c r="C371" t="str">
        <f>IF(A371="","",SUMIFS(Movimenti!D:D, Movimenti!F:F, A371, Movimenti!C:C, "Carico"))</f>
        <v/>
      </c>
      <c r="D371" t="str">
        <f>IF(A371="","",SUMIFS(Movimenti!D:D, Movimenti!F:F, A371, Movimenti!C:C, "Scarico"))</f>
        <v/>
      </c>
      <c r="E371" t="str">
        <f>IF(A371="","",SUMIFS(Movimenti!D:D, Movimenti!F:F, A371, Movimenti!C:C, "Rettifica"))</f>
        <v/>
      </c>
      <c r="F371" t="str">
        <f t="shared" si="10"/>
        <v/>
      </c>
      <c r="G371" t="str">
        <f>IF(A371="","",IF(F371&lt;=VLOOKUP(A371, 'Anagrafica Prodotti'!A:C, 3), "⚠️ RIORDINARE", "OK"))</f>
        <v/>
      </c>
      <c r="H371" t="str">
        <f>IF(A371="","",VLOOKUP(A371, 'Anagrafica Prodotti'!A:G, 7))</f>
        <v/>
      </c>
      <c r="I371" s="3" t="str">
        <f>IFERROR(SUMIFS(Movimenti!H:H, Movimenti!F:F, A371, Movimenti!C:C, "Carico") / C371,"")</f>
        <v/>
      </c>
      <c r="J371" s="3" t="str">
        <f t="shared" si="11"/>
        <v/>
      </c>
      <c r="K371" s="3" t="str">
        <f>IF(A371="","",VLOOKUP(A371, 'Anagrafica Prodotti'!A:E, 5)*F371)</f>
        <v/>
      </c>
    </row>
    <row r="372" spans="1:11" x14ac:dyDescent="0.3">
      <c r="A372" t="str">
        <f>IF('Anagrafica Prodotti'!A373="","",'Anagrafica Prodotti'!A373)</f>
        <v/>
      </c>
      <c r="B372" t="str">
        <f>IF(A372="","",VLOOKUP(A372, 'Anagrafica Prodotti'!A:B, 2))</f>
        <v/>
      </c>
      <c r="C372" t="str">
        <f>IF(A372="","",SUMIFS(Movimenti!D:D, Movimenti!F:F, A372, Movimenti!C:C, "Carico"))</f>
        <v/>
      </c>
      <c r="D372" t="str">
        <f>IF(A372="","",SUMIFS(Movimenti!D:D, Movimenti!F:F, A372, Movimenti!C:C, "Scarico"))</f>
        <v/>
      </c>
      <c r="E372" t="str">
        <f>IF(A372="","",SUMIFS(Movimenti!D:D, Movimenti!F:F, A372, Movimenti!C:C, "Rettifica"))</f>
        <v/>
      </c>
      <c r="F372" t="str">
        <f t="shared" si="10"/>
        <v/>
      </c>
      <c r="G372" t="str">
        <f>IF(A372="","",IF(F372&lt;=VLOOKUP(A372, 'Anagrafica Prodotti'!A:C, 3), "⚠️ RIORDINARE", "OK"))</f>
        <v/>
      </c>
      <c r="H372" t="str">
        <f>IF(A372="","",VLOOKUP(A372, 'Anagrafica Prodotti'!A:G, 7))</f>
        <v/>
      </c>
      <c r="I372" s="3" t="str">
        <f>IFERROR(SUMIFS(Movimenti!H:H, Movimenti!F:F, A372, Movimenti!C:C, "Carico") / C372,"")</f>
        <v/>
      </c>
      <c r="J372" s="3" t="str">
        <f t="shared" si="11"/>
        <v/>
      </c>
      <c r="K372" s="3" t="str">
        <f>IF(A372="","",VLOOKUP(A372, 'Anagrafica Prodotti'!A:E, 5)*F372)</f>
        <v/>
      </c>
    </row>
    <row r="373" spans="1:11" x14ac:dyDescent="0.3">
      <c r="A373" t="str">
        <f>IF('Anagrafica Prodotti'!A374="","",'Anagrafica Prodotti'!A374)</f>
        <v/>
      </c>
      <c r="B373" t="str">
        <f>IF(A373="","",VLOOKUP(A373, 'Anagrafica Prodotti'!A:B, 2))</f>
        <v/>
      </c>
      <c r="C373" t="str">
        <f>IF(A373="","",SUMIFS(Movimenti!D:D, Movimenti!F:F, A373, Movimenti!C:C, "Carico"))</f>
        <v/>
      </c>
      <c r="D373" t="str">
        <f>IF(A373="","",SUMIFS(Movimenti!D:D, Movimenti!F:F, A373, Movimenti!C:C, "Scarico"))</f>
        <v/>
      </c>
      <c r="E373" t="str">
        <f>IF(A373="","",SUMIFS(Movimenti!D:D, Movimenti!F:F, A373, Movimenti!C:C, "Rettifica"))</f>
        <v/>
      </c>
      <c r="F373" t="str">
        <f t="shared" si="10"/>
        <v/>
      </c>
      <c r="G373" t="str">
        <f>IF(A373="","",IF(F373&lt;=VLOOKUP(A373, 'Anagrafica Prodotti'!A:C, 3), "⚠️ RIORDINARE", "OK"))</f>
        <v/>
      </c>
      <c r="H373" t="str">
        <f>IF(A373="","",VLOOKUP(A373, 'Anagrafica Prodotti'!A:G, 7))</f>
        <v/>
      </c>
      <c r="I373" s="3" t="str">
        <f>IFERROR(SUMIFS(Movimenti!H:H, Movimenti!F:F, A373, Movimenti!C:C, "Carico") / C373,"")</f>
        <v/>
      </c>
      <c r="J373" s="3" t="str">
        <f t="shared" si="11"/>
        <v/>
      </c>
      <c r="K373" s="3" t="str">
        <f>IF(A373="","",VLOOKUP(A373, 'Anagrafica Prodotti'!A:E, 5)*F373)</f>
        <v/>
      </c>
    </row>
    <row r="374" spans="1:11" x14ac:dyDescent="0.3">
      <c r="A374" t="str">
        <f>IF('Anagrafica Prodotti'!A375="","",'Anagrafica Prodotti'!A375)</f>
        <v/>
      </c>
      <c r="B374" t="str">
        <f>IF(A374="","",VLOOKUP(A374, 'Anagrafica Prodotti'!A:B, 2))</f>
        <v/>
      </c>
      <c r="C374" t="str">
        <f>IF(A374="","",SUMIFS(Movimenti!D:D, Movimenti!F:F, A374, Movimenti!C:C, "Carico"))</f>
        <v/>
      </c>
      <c r="D374" t="str">
        <f>IF(A374="","",SUMIFS(Movimenti!D:D, Movimenti!F:F, A374, Movimenti!C:C, "Scarico"))</f>
        <v/>
      </c>
      <c r="E374" t="str">
        <f>IF(A374="","",SUMIFS(Movimenti!D:D, Movimenti!F:F, A374, Movimenti!C:C, "Rettifica"))</f>
        <v/>
      </c>
      <c r="F374" t="str">
        <f t="shared" si="10"/>
        <v/>
      </c>
      <c r="G374" t="str">
        <f>IF(A374="","",IF(F374&lt;=VLOOKUP(A374, 'Anagrafica Prodotti'!A:C, 3), "⚠️ RIORDINARE", "OK"))</f>
        <v/>
      </c>
      <c r="H374" t="str">
        <f>IF(A374="","",VLOOKUP(A374, 'Anagrafica Prodotti'!A:G, 7))</f>
        <v/>
      </c>
      <c r="I374" s="3" t="str">
        <f>IFERROR(SUMIFS(Movimenti!H:H, Movimenti!F:F, A374, Movimenti!C:C, "Carico") / C374,"")</f>
        <v/>
      </c>
      <c r="J374" s="3" t="str">
        <f t="shared" si="11"/>
        <v/>
      </c>
      <c r="K374" s="3" t="str">
        <f>IF(A374="","",VLOOKUP(A374, 'Anagrafica Prodotti'!A:E, 5)*F374)</f>
        <v/>
      </c>
    </row>
    <row r="375" spans="1:11" x14ac:dyDescent="0.3">
      <c r="A375" t="str">
        <f>IF('Anagrafica Prodotti'!A376="","",'Anagrafica Prodotti'!A376)</f>
        <v/>
      </c>
      <c r="B375" t="str">
        <f>IF(A375="","",VLOOKUP(A375, 'Anagrafica Prodotti'!A:B, 2))</f>
        <v/>
      </c>
      <c r="C375" t="str">
        <f>IF(A375="","",SUMIFS(Movimenti!D:D, Movimenti!F:F, A375, Movimenti!C:C, "Carico"))</f>
        <v/>
      </c>
      <c r="D375" t="str">
        <f>IF(A375="","",SUMIFS(Movimenti!D:D, Movimenti!F:F, A375, Movimenti!C:C, "Scarico"))</f>
        <v/>
      </c>
      <c r="E375" t="str">
        <f>IF(A375="","",SUMIFS(Movimenti!D:D, Movimenti!F:F, A375, Movimenti!C:C, "Rettifica"))</f>
        <v/>
      </c>
      <c r="F375" t="str">
        <f t="shared" si="10"/>
        <v/>
      </c>
      <c r="G375" t="str">
        <f>IF(A375="","",IF(F375&lt;=VLOOKUP(A375, 'Anagrafica Prodotti'!A:C, 3), "⚠️ RIORDINARE", "OK"))</f>
        <v/>
      </c>
      <c r="H375" t="str">
        <f>IF(A375="","",VLOOKUP(A375, 'Anagrafica Prodotti'!A:G, 7))</f>
        <v/>
      </c>
      <c r="I375" s="3" t="str">
        <f>IFERROR(SUMIFS(Movimenti!H:H, Movimenti!F:F, A375, Movimenti!C:C, "Carico") / C375,"")</f>
        <v/>
      </c>
      <c r="J375" s="3" t="str">
        <f t="shared" si="11"/>
        <v/>
      </c>
      <c r="K375" s="3" t="str">
        <f>IF(A375="","",VLOOKUP(A375, 'Anagrafica Prodotti'!A:E, 5)*F375)</f>
        <v/>
      </c>
    </row>
    <row r="376" spans="1:11" x14ac:dyDescent="0.3">
      <c r="A376" t="str">
        <f>IF('Anagrafica Prodotti'!A377="","",'Anagrafica Prodotti'!A377)</f>
        <v/>
      </c>
      <c r="B376" t="str">
        <f>IF(A376="","",VLOOKUP(A376, 'Anagrafica Prodotti'!A:B, 2))</f>
        <v/>
      </c>
      <c r="C376" t="str">
        <f>IF(A376="","",SUMIFS(Movimenti!D:D, Movimenti!F:F, A376, Movimenti!C:C, "Carico"))</f>
        <v/>
      </c>
      <c r="D376" t="str">
        <f>IF(A376="","",SUMIFS(Movimenti!D:D, Movimenti!F:F, A376, Movimenti!C:C, "Scarico"))</f>
        <v/>
      </c>
      <c r="E376" t="str">
        <f>IF(A376="","",SUMIFS(Movimenti!D:D, Movimenti!F:F, A376, Movimenti!C:C, "Rettifica"))</f>
        <v/>
      </c>
      <c r="F376" t="str">
        <f t="shared" si="10"/>
        <v/>
      </c>
      <c r="G376" t="str">
        <f>IF(A376="","",IF(F376&lt;=VLOOKUP(A376, 'Anagrafica Prodotti'!A:C, 3), "⚠️ RIORDINARE", "OK"))</f>
        <v/>
      </c>
      <c r="H376" t="str">
        <f>IF(A376="","",VLOOKUP(A376, 'Anagrafica Prodotti'!A:G, 7))</f>
        <v/>
      </c>
      <c r="I376" s="3" t="str">
        <f>IFERROR(SUMIFS(Movimenti!H:H, Movimenti!F:F, A376, Movimenti!C:C, "Carico") / C376,"")</f>
        <v/>
      </c>
      <c r="J376" s="3" t="str">
        <f t="shared" si="11"/>
        <v/>
      </c>
      <c r="K376" s="3" t="str">
        <f>IF(A376="","",VLOOKUP(A376, 'Anagrafica Prodotti'!A:E, 5)*F376)</f>
        <v/>
      </c>
    </row>
    <row r="377" spans="1:11" x14ac:dyDescent="0.3">
      <c r="A377" t="str">
        <f>IF('Anagrafica Prodotti'!A378="","",'Anagrafica Prodotti'!A378)</f>
        <v/>
      </c>
      <c r="B377" t="str">
        <f>IF(A377="","",VLOOKUP(A377, 'Anagrafica Prodotti'!A:B, 2))</f>
        <v/>
      </c>
      <c r="C377" t="str">
        <f>IF(A377="","",SUMIFS(Movimenti!D:D, Movimenti!F:F, A377, Movimenti!C:C, "Carico"))</f>
        <v/>
      </c>
      <c r="D377" t="str">
        <f>IF(A377="","",SUMIFS(Movimenti!D:D, Movimenti!F:F, A377, Movimenti!C:C, "Scarico"))</f>
        <v/>
      </c>
      <c r="E377" t="str">
        <f>IF(A377="","",SUMIFS(Movimenti!D:D, Movimenti!F:F, A377, Movimenti!C:C, "Rettifica"))</f>
        <v/>
      </c>
      <c r="F377" t="str">
        <f t="shared" si="10"/>
        <v/>
      </c>
      <c r="G377" t="str">
        <f>IF(A377="","",IF(F377&lt;=VLOOKUP(A377, 'Anagrafica Prodotti'!A:C, 3), "⚠️ RIORDINARE", "OK"))</f>
        <v/>
      </c>
      <c r="H377" t="str">
        <f>IF(A377="","",VLOOKUP(A377, 'Anagrafica Prodotti'!A:G, 7))</f>
        <v/>
      </c>
      <c r="I377" s="3" t="str">
        <f>IFERROR(SUMIFS(Movimenti!H:H, Movimenti!F:F, A377, Movimenti!C:C, "Carico") / C377,"")</f>
        <v/>
      </c>
      <c r="J377" s="3" t="str">
        <f t="shared" si="11"/>
        <v/>
      </c>
      <c r="K377" s="3" t="str">
        <f>IF(A377="","",VLOOKUP(A377, 'Anagrafica Prodotti'!A:E, 5)*F377)</f>
        <v/>
      </c>
    </row>
    <row r="378" spans="1:11" x14ac:dyDescent="0.3">
      <c r="A378" t="str">
        <f>IF('Anagrafica Prodotti'!A379="","",'Anagrafica Prodotti'!A379)</f>
        <v/>
      </c>
      <c r="B378" t="str">
        <f>IF(A378="","",VLOOKUP(A378, 'Anagrafica Prodotti'!A:B, 2))</f>
        <v/>
      </c>
      <c r="C378" t="str">
        <f>IF(A378="","",SUMIFS(Movimenti!D:D, Movimenti!F:F, A378, Movimenti!C:C, "Carico"))</f>
        <v/>
      </c>
      <c r="D378" t="str">
        <f>IF(A378="","",SUMIFS(Movimenti!D:D, Movimenti!F:F, A378, Movimenti!C:C, "Scarico"))</f>
        <v/>
      </c>
      <c r="E378" t="str">
        <f>IF(A378="","",SUMIFS(Movimenti!D:D, Movimenti!F:F, A378, Movimenti!C:C, "Rettifica"))</f>
        <v/>
      </c>
      <c r="F378" t="str">
        <f t="shared" si="10"/>
        <v/>
      </c>
      <c r="G378" t="str">
        <f>IF(A378="","",IF(F378&lt;=VLOOKUP(A378, 'Anagrafica Prodotti'!A:C, 3), "⚠️ RIORDINARE", "OK"))</f>
        <v/>
      </c>
      <c r="H378" t="str">
        <f>IF(A378="","",VLOOKUP(A378, 'Anagrafica Prodotti'!A:G, 7))</f>
        <v/>
      </c>
      <c r="I378" s="3" t="str">
        <f>IFERROR(SUMIFS(Movimenti!H:H, Movimenti!F:F, A378, Movimenti!C:C, "Carico") / C378,"")</f>
        <v/>
      </c>
      <c r="J378" s="3" t="str">
        <f t="shared" si="11"/>
        <v/>
      </c>
      <c r="K378" s="3" t="str">
        <f>IF(A378="","",VLOOKUP(A378, 'Anagrafica Prodotti'!A:E, 5)*F378)</f>
        <v/>
      </c>
    </row>
    <row r="379" spans="1:11" x14ac:dyDescent="0.3">
      <c r="A379" t="str">
        <f>IF('Anagrafica Prodotti'!A380="","",'Anagrafica Prodotti'!A380)</f>
        <v/>
      </c>
      <c r="B379" t="str">
        <f>IF(A379="","",VLOOKUP(A379, 'Anagrafica Prodotti'!A:B, 2))</f>
        <v/>
      </c>
      <c r="C379" t="str">
        <f>IF(A379="","",SUMIFS(Movimenti!D:D, Movimenti!F:F, A379, Movimenti!C:C, "Carico"))</f>
        <v/>
      </c>
      <c r="D379" t="str">
        <f>IF(A379="","",SUMIFS(Movimenti!D:D, Movimenti!F:F, A379, Movimenti!C:C, "Scarico"))</f>
        <v/>
      </c>
      <c r="E379" t="str">
        <f>IF(A379="","",SUMIFS(Movimenti!D:D, Movimenti!F:F, A379, Movimenti!C:C, "Rettifica"))</f>
        <v/>
      </c>
      <c r="F379" t="str">
        <f t="shared" si="10"/>
        <v/>
      </c>
      <c r="G379" t="str">
        <f>IF(A379="","",IF(F379&lt;=VLOOKUP(A379, 'Anagrafica Prodotti'!A:C, 3), "⚠️ RIORDINARE", "OK"))</f>
        <v/>
      </c>
      <c r="H379" t="str">
        <f>IF(A379="","",VLOOKUP(A379, 'Anagrafica Prodotti'!A:G, 7))</f>
        <v/>
      </c>
      <c r="I379" s="3" t="str">
        <f>IFERROR(SUMIFS(Movimenti!H:H, Movimenti!F:F, A379, Movimenti!C:C, "Carico") / C379,"")</f>
        <v/>
      </c>
      <c r="J379" s="3" t="str">
        <f t="shared" si="11"/>
        <v/>
      </c>
      <c r="K379" s="3" t="str">
        <f>IF(A379="","",VLOOKUP(A379, 'Anagrafica Prodotti'!A:E, 5)*F379)</f>
        <v/>
      </c>
    </row>
    <row r="380" spans="1:11" x14ac:dyDescent="0.3">
      <c r="A380" t="str">
        <f>IF('Anagrafica Prodotti'!A381="","",'Anagrafica Prodotti'!A381)</f>
        <v/>
      </c>
      <c r="B380" t="str">
        <f>IF(A380="","",VLOOKUP(A380, 'Anagrafica Prodotti'!A:B, 2))</f>
        <v/>
      </c>
      <c r="C380" t="str">
        <f>IF(A380="","",SUMIFS(Movimenti!D:D, Movimenti!F:F, A380, Movimenti!C:C, "Carico"))</f>
        <v/>
      </c>
      <c r="D380" t="str">
        <f>IF(A380="","",SUMIFS(Movimenti!D:D, Movimenti!F:F, A380, Movimenti!C:C, "Scarico"))</f>
        <v/>
      </c>
      <c r="E380" t="str">
        <f>IF(A380="","",SUMIFS(Movimenti!D:D, Movimenti!F:F, A380, Movimenti!C:C, "Rettifica"))</f>
        <v/>
      </c>
      <c r="F380" t="str">
        <f t="shared" si="10"/>
        <v/>
      </c>
      <c r="G380" t="str">
        <f>IF(A380="","",IF(F380&lt;=VLOOKUP(A380, 'Anagrafica Prodotti'!A:C, 3), "⚠️ RIORDINARE", "OK"))</f>
        <v/>
      </c>
      <c r="H380" t="str">
        <f>IF(A380="","",VLOOKUP(A380, 'Anagrafica Prodotti'!A:G, 7))</f>
        <v/>
      </c>
      <c r="I380" s="3" t="str">
        <f>IFERROR(SUMIFS(Movimenti!H:H, Movimenti!F:F, A380, Movimenti!C:C, "Carico") / C380,"")</f>
        <v/>
      </c>
      <c r="J380" s="3" t="str">
        <f t="shared" si="11"/>
        <v/>
      </c>
      <c r="K380" s="3" t="str">
        <f>IF(A380="","",VLOOKUP(A380, 'Anagrafica Prodotti'!A:E, 5)*F380)</f>
        <v/>
      </c>
    </row>
    <row r="381" spans="1:11" x14ac:dyDescent="0.3">
      <c r="A381" t="str">
        <f>IF('Anagrafica Prodotti'!A382="","",'Anagrafica Prodotti'!A382)</f>
        <v/>
      </c>
      <c r="B381" t="str">
        <f>IF(A381="","",VLOOKUP(A381, 'Anagrafica Prodotti'!A:B, 2))</f>
        <v/>
      </c>
      <c r="C381" t="str">
        <f>IF(A381="","",SUMIFS(Movimenti!D:D, Movimenti!F:F, A381, Movimenti!C:C, "Carico"))</f>
        <v/>
      </c>
      <c r="D381" t="str">
        <f>IF(A381="","",SUMIFS(Movimenti!D:D, Movimenti!F:F, A381, Movimenti!C:C, "Scarico"))</f>
        <v/>
      </c>
      <c r="E381" t="str">
        <f>IF(A381="","",SUMIFS(Movimenti!D:D, Movimenti!F:F, A381, Movimenti!C:C, "Rettifica"))</f>
        <v/>
      </c>
      <c r="F381" t="str">
        <f t="shared" si="10"/>
        <v/>
      </c>
      <c r="G381" t="str">
        <f>IF(A381="","",IF(F381&lt;=VLOOKUP(A381, 'Anagrafica Prodotti'!A:C, 3), "⚠️ RIORDINARE", "OK"))</f>
        <v/>
      </c>
      <c r="H381" t="str">
        <f>IF(A381="","",VLOOKUP(A381, 'Anagrafica Prodotti'!A:G, 7))</f>
        <v/>
      </c>
      <c r="I381" s="3" t="str">
        <f>IFERROR(SUMIFS(Movimenti!H:H, Movimenti!F:F, A381, Movimenti!C:C, "Carico") / C381,"")</f>
        <v/>
      </c>
      <c r="J381" s="3" t="str">
        <f t="shared" si="11"/>
        <v/>
      </c>
      <c r="K381" s="3" t="str">
        <f>IF(A381="","",VLOOKUP(A381, 'Anagrafica Prodotti'!A:E, 5)*F381)</f>
        <v/>
      </c>
    </row>
    <row r="382" spans="1:11" x14ac:dyDescent="0.3">
      <c r="A382" t="str">
        <f>IF('Anagrafica Prodotti'!A383="","",'Anagrafica Prodotti'!A383)</f>
        <v/>
      </c>
      <c r="B382" t="str">
        <f>IF(A382="","",VLOOKUP(A382, 'Anagrafica Prodotti'!A:B, 2))</f>
        <v/>
      </c>
      <c r="C382" t="str">
        <f>IF(A382="","",SUMIFS(Movimenti!D:D, Movimenti!F:F, A382, Movimenti!C:C, "Carico"))</f>
        <v/>
      </c>
      <c r="D382" t="str">
        <f>IF(A382="","",SUMIFS(Movimenti!D:D, Movimenti!F:F, A382, Movimenti!C:C, "Scarico"))</f>
        <v/>
      </c>
      <c r="E382" t="str">
        <f>IF(A382="","",SUMIFS(Movimenti!D:D, Movimenti!F:F, A382, Movimenti!C:C, "Rettifica"))</f>
        <v/>
      </c>
      <c r="F382" t="str">
        <f t="shared" si="10"/>
        <v/>
      </c>
      <c r="G382" t="str">
        <f>IF(A382="","",IF(F382&lt;=VLOOKUP(A382, 'Anagrafica Prodotti'!A:C, 3), "⚠️ RIORDINARE", "OK"))</f>
        <v/>
      </c>
      <c r="H382" t="str">
        <f>IF(A382="","",VLOOKUP(A382, 'Anagrafica Prodotti'!A:G, 7))</f>
        <v/>
      </c>
      <c r="I382" s="3" t="str">
        <f>IFERROR(SUMIFS(Movimenti!H:H, Movimenti!F:F, A382, Movimenti!C:C, "Carico") / C382,"")</f>
        <v/>
      </c>
      <c r="J382" s="3" t="str">
        <f t="shared" si="11"/>
        <v/>
      </c>
      <c r="K382" s="3" t="str">
        <f>IF(A382="","",VLOOKUP(A382, 'Anagrafica Prodotti'!A:E, 5)*F382)</f>
        <v/>
      </c>
    </row>
    <row r="383" spans="1:11" x14ac:dyDescent="0.3">
      <c r="A383" t="str">
        <f>IF('Anagrafica Prodotti'!A384="","",'Anagrafica Prodotti'!A384)</f>
        <v/>
      </c>
      <c r="B383" t="str">
        <f>IF(A383="","",VLOOKUP(A383, 'Anagrafica Prodotti'!A:B, 2))</f>
        <v/>
      </c>
      <c r="C383" t="str">
        <f>IF(A383="","",SUMIFS(Movimenti!D:D, Movimenti!F:F, A383, Movimenti!C:C, "Carico"))</f>
        <v/>
      </c>
      <c r="D383" t="str">
        <f>IF(A383="","",SUMIFS(Movimenti!D:D, Movimenti!F:F, A383, Movimenti!C:C, "Scarico"))</f>
        <v/>
      </c>
      <c r="E383" t="str">
        <f>IF(A383="","",SUMIFS(Movimenti!D:D, Movimenti!F:F, A383, Movimenti!C:C, "Rettifica"))</f>
        <v/>
      </c>
      <c r="F383" t="str">
        <f t="shared" si="10"/>
        <v/>
      </c>
      <c r="G383" t="str">
        <f>IF(A383="","",IF(F383&lt;=VLOOKUP(A383, 'Anagrafica Prodotti'!A:C, 3), "⚠️ RIORDINARE", "OK"))</f>
        <v/>
      </c>
      <c r="H383" t="str">
        <f>IF(A383="","",VLOOKUP(A383, 'Anagrafica Prodotti'!A:G, 7))</f>
        <v/>
      </c>
      <c r="I383" s="3" t="str">
        <f>IFERROR(SUMIFS(Movimenti!H:H, Movimenti!F:F, A383, Movimenti!C:C, "Carico") / C383,"")</f>
        <v/>
      </c>
      <c r="J383" s="3" t="str">
        <f t="shared" si="11"/>
        <v/>
      </c>
      <c r="K383" s="3" t="str">
        <f>IF(A383="","",VLOOKUP(A383, 'Anagrafica Prodotti'!A:E, 5)*F383)</f>
        <v/>
      </c>
    </row>
    <row r="384" spans="1:11" x14ac:dyDescent="0.3">
      <c r="A384" t="str">
        <f>IF('Anagrafica Prodotti'!A385="","",'Anagrafica Prodotti'!A385)</f>
        <v/>
      </c>
      <c r="B384" t="str">
        <f>IF(A384="","",VLOOKUP(A384, 'Anagrafica Prodotti'!A:B, 2))</f>
        <v/>
      </c>
      <c r="C384" t="str">
        <f>IF(A384="","",SUMIFS(Movimenti!D:D, Movimenti!F:F, A384, Movimenti!C:C, "Carico"))</f>
        <v/>
      </c>
      <c r="D384" t="str">
        <f>IF(A384="","",SUMIFS(Movimenti!D:D, Movimenti!F:F, A384, Movimenti!C:C, "Scarico"))</f>
        <v/>
      </c>
      <c r="E384" t="str">
        <f>IF(A384="","",SUMIFS(Movimenti!D:D, Movimenti!F:F, A384, Movimenti!C:C, "Rettifica"))</f>
        <v/>
      </c>
      <c r="F384" t="str">
        <f t="shared" si="10"/>
        <v/>
      </c>
      <c r="G384" t="str">
        <f>IF(A384="","",IF(F384&lt;=VLOOKUP(A384, 'Anagrafica Prodotti'!A:C, 3), "⚠️ RIORDINARE", "OK"))</f>
        <v/>
      </c>
      <c r="H384" t="str">
        <f>IF(A384="","",VLOOKUP(A384, 'Anagrafica Prodotti'!A:G, 7))</f>
        <v/>
      </c>
      <c r="I384" s="3" t="str">
        <f>IFERROR(SUMIFS(Movimenti!H:H, Movimenti!F:F, A384, Movimenti!C:C, "Carico") / C384,"")</f>
        <v/>
      </c>
      <c r="J384" s="3" t="str">
        <f t="shared" si="11"/>
        <v/>
      </c>
      <c r="K384" s="3" t="str">
        <f>IF(A384="","",VLOOKUP(A384, 'Anagrafica Prodotti'!A:E, 5)*F384)</f>
        <v/>
      </c>
    </row>
    <row r="385" spans="1:11" x14ac:dyDescent="0.3">
      <c r="A385" t="str">
        <f>IF('Anagrafica Prodotti'!A386="","",'Anagrafica Prodotti'!A386)</f>
        <v/>
      </c>
      <c r="B385" t="str">
        <f>IF(A385="","",VLOOKUP(A385, 'Anagrafica Prodotti'!A:B, 2))</f>
        <v/>
      </c>
      <c r="C385" t="str">
        <f>IF(A385="","",SUMIFS(Movimenti!D:D, Movimenti!F:F, A385, Movimenti!C:C, "Carico"))</f>
        <v/>
      </c>
      <c r="D385" t="str">
        <f>IF(A385="","",SUMIFS(Movimenti!D:D, Movimenti!F:F, A385, Movimenti!C:C, "Scarico"))</f>
        <v/>
      </c>
      <c r="E385" t="str">
        <f>IF(A385="","",SUMIFS(Movimenti!D:D, Movimenti!F:F, A385, Movimenti!C:C, "Rettifica"))</f>
        <v/>
      </c>
      <c r="F385" t="str">
        <f t="shared" ref="F385:F448" si="12">IF(A385="","",C385-D385+E385)</f>
        <v/>
      </c>
      <c r="G385" t="str">
        <f>IF(A385="","",IF(F385&lt;=VLOOKUP(A385, 'Anagrafica Prodotti'!A:C, 3), "⚠️ RIORDINARE", "OK"))</f>
        <v/>
      </c>
      <c r="H385" t="str">
        <f>IF(A385="","",VLOOKUP(A385, 'Anagrafica Prodotti'!A:G, 7))</f>
        <v/>
      </c>
      <c r="I385" s="3" t="str">
        <f>IFERROR(SUMIFS(Movimenti!H:H, Movimenti!F:F, A385, Movimenti!C:C, "Carico") / C385,"")</f>
        <v/>
      </c>
      <c r="J385" s="3" t="str">
        <f t="shared" ref="J385:J448" si="13">IF(OR(A385="",I385=""),"",I385*F385)</f>
        <v/>
      </c>
      <c r="K385" s="3" t="str">
        <f>IF(A385="","",VLOOKUP(A385, 'Anagrafica Prodotti'!A:E, 5)*F385)</f>
        <v/>
      </c>
    </row>
    <row r="386" spans="1:11" x14ac:dyDescent="0.3">
      <c r="A386" t="str">
        <f>IF('Anagrafica Prodotti'!A387="","",'Anagrafica Prodotti'!A387)</f>
        <v/>
      </c>
      <c r="B386" t="str">
        <f>IF(A386="","",VLOOKUP(A386, 'Anagrafica Prodotti'!A:B, 2))</f>
        <v/>
      </c>
      <c r="C386" t="str">
        <f>IF(A386="","",SUMIFS(Movimenti!D:D, Movimenti!F:F, A386, Movimenti!C:C, "Carico"))</f>
        <v/>
      </c>
      <c r="D386" t="str">
        <f>IF(A386="","",SUMIFS(Movimenti!D:D, Movimenti!F:F, A386, Movimenti!C:C, "Scarico"))</f>
        <v/>
      </c>
      <c r="E386" t="str">
        <f>IF(A386="","",SUMIFS(Movimenti!D:D, Movimenti!F:F, A386, Movimenti!C:C, "Rettifica"))</f>
        <v/>
      </c>
      <c r="F386" t="str">
        <f t="shared" si="12"/>
        <v/>
      </c>
      <c r="G386" t="str">
        <f>IF(A386="","",IF(F386&lt;=VLOOKUP(A386, 'Anagrafica Prodotti'!A:C, 3), "⚠️ RIORDINARE", "OK"))</f>
        <v/>
      </c>
      <c r="H386" t="str">
        <f>IF(A386="","",VLOOKUP(A386, 'Anagrafica Prodotti'!A:G, 7))</f>
        <v/>
      </c>
      <c r="I386" s="3" t="str">
        <f>IFERROR(SUMIFS(Movimenti!H:H, Movimenti!F:F, A386, Movimenti!C:C, "Carico") / C386,"")</f>
        <v/>
      </c>
      <c r="J386" s="3" t="str">
        <f t="shared" si="13"/>
        <v/>
      </c>
      <c r="K386" s="3" t="str">
        <f>IF(A386="","",VLOOKUP(A386, 'Anagrafica Prodotti'!A:E, 5)*F386)</f>
        <v/>
      </c>
    </row>
    <row r="387" spans="1:11" x14ac:dyDescent="0.3">
      <c r="A387" t="str">
        <f>IF('Anagrafica Prodotti'!A388="","",'Anagrafica Prodotti'!A388)</f>
        <v/>
      </c>
      <c r="B387" t="str">
        <f>IF(A387="","",VLOOKUP(A387, 'Anagrafica Prodotti'!A:B, 2))</f>
        <v/>
      </c>
      <c r="C387" t="str">
        <f>IF(A387="","",SUMIFS(Movimenti!D:D, Movimenti!F:F, A387, Movimenti!C:C, "Carico"))</f>
        <v/>
      </c>
      <c r="D387" t="str">
        <f>IF(A387="","",SUMIFS(Movimenti!D:D, Movimenti!F:F, A387, Movimenti!C:C, "Scarico"))</f>
        <v/>
      </c>
      <c r="E387" t="str">
        <f>IF(A387="","",SUMIFS(Movimenti!D:D, Movimenti!F:F, A387, Movimenti!C:C, "Rettifica"))</f>
        <v/>
      </c>
      <c r="F387" t="str">
        <f t="shared" si="12"/>
        <v/>
      </c>
      <c r="G387" t="str">
        <f>IF(A387="","",IF(F387&lt;=VLOOKUP(A387, 'Anagrafica Prodotti'!A:C, 3), "⚠️ RIORDINARE", "OK"))</f>
        <v/>
      </c>
      <c r="H387" t="str">
        <f>IF(A387="","",VLOOKUP(A387, 'Anagrafica Prodotti'!A:G, 7))</f>
        <v/>
      </c>
      <c r="I387" s="3" t="str">
        <f>IFERROR(SUMIFS(Movimenti!H:H, Movimenti!F:F, A387, Movimenti!C:C, "Carico") / C387,"")</f>
        <v/>
      </c>
      <c r="J387" s="3" t="str">
        <f t="shared" si="13"/>
        <v/>
      </c>
      <c r="K387" s="3" t="str">
        <f>IF(A387="","",VLOOKUP(A387, 'Anagrafica Prodotti'!A:E, 5)*F387)</f>
        <v/>
      </c>
    </row>
    <row r="388" spans="1:11" x14ac:dyDescent="0.3">
      <c r="A388" t="str">
        <f>IF('Anagrafica Prodotti'!A389="","",'Anagrafica Prodotti'!A389)</f>
        <v/>
      </c>
      <c r="B388" t="str">
        <f>IF(A388="","",VLOOKUP(A388, 'Anagrafica Prodotti'!A:B, 2))</f>
        <v/>
      </c>
      <c r="C388" t="str">
        <f>IF(A388="","",SUMIFS(Movimenti!D:D, Movimenti!F:F, A388, Movimenti!C:C, "Carico"))</f>
        <v/>
      </c>
      <c r="D388" t="str">
        <f>IF(A388="","",SUMIFS(Movimenti!D:D, Movimenti!F:F, A388, Movimenti!C:C, "Scarico"))</f>
        <v/>
      </c>
      <c r="E388" t="str">
        <f>IF(A388="","",SUMIFS(Movimenti!D:D, Movimenti!F:F, A388, Movimenti!C:C, "Rettifica"))</f>
        <v/>
      </c>
      <c r="F388" t="str">
        <f t="shared" si="12"/>
        <v/>
      </c>
      <c r="G388" t="str">
        <f>IF(A388="","",IF(F388&lt;=VLOOKUP(A388, 'Anagrafica Prodotti'!A:C, 3), "⚠️ RIORDINARE", "OK"))</f>
        <v/>
      </c>
      <c r="H388" t="str">
        <f>IF(A388="","",VLOOKUP(A388, 'Anagrafica Prodotti'!A:G, 7))</f>
        <v/>
      </c>
      <c r="I388" s="3" t="str">
        <f>IFERROR(SUMIFS(Movimenti!H:H, Movimenti!F:F, A388, Movimenti!C:C, "Carico") / C388,"")</f>
        <v/>
      </c>
      <c r="J388" s="3" t="str">
        <f t="shared" si="13"/>
        <v/>
      </c>
      <c r="K388" s="3" t="str">
        <f>IF(A388="","",VLOOKUP(A388, 'Anagrafica Prodotti'!A:E, 5)*F388)</f>
        <v/>
      </c>
    </row>
    <row r="389" spans="1:11" x14ac:dyDescent="0.3">
      <c r="A389" t="str">
        <f>IF('Anagrafica Prodotti'!A390="","",'Anagrafica Prodotti'!A390)</f>
        <v/>
      </c>
      <c r="B389" t="str">
        <f>IF(A389="","",VLOOKUP(A389, 'Anagrafica Prodotti'!A:B, 2))</f>
        <v/>
      </c>
      <c r="C389" t="str">
        <f>IF(A389="","",SUMIFS(Movimenti!D:D, Movimenti!F:F, A389, Movimenti!C:C, "Carico"))</f>
        <v/>
      </c>
      <c r="D389" t="str">
        <f>IF(A389="","",SUMIFS(Movimenti!D:D, Movimenti!F:F, A389, Movimenti!C:C, "Scarico"))</f>
        <v/>
      </c>
      <c r="E389" t="str">
        <f>IF(A389="","",SUMIFS(Movimenti!D:D, Movimenti!F:F, A389, Movimenti!C:C, "Rettifica"))</f>
        <v/>
      </c>
      <c r="F389" t="str">
        <f t="shared" si="12"/>
        <v/>
      </c>
      <c r="G389" t="str">
        <f>IF(A389="","",IF(F389&lt;=VLOOKUP(A389, 'Anagrafica Prodotti'!A:C, 3), "⚠️ RIORDINARE", "OK"))</f>
        <v/>
      </c>
      <c r="H389" t="str">
        <f>IF(A389="","",VLOOKUP(A389, 'Anagrafica Prodotti'!A:G, 7))</f>
        <v/>
      </c>
      <c r="I389" s="3" t="str">
        <f>IFERROR(SUMIFS(Movimenti!H:H, Movimenti!F:F, A389, Movimenti!C:C, "Carico") / C389,"")</f>
        <v/>
      </c>
      <c r="J389" s="3" t="str">
        <f t="shared" si="13"/>
        <v/>
      </c>
      <c r="K389" s="3" t="str">
        <f>IF(A389="","",VLOOKUP(A389, 'Anagrafica Prodotti'!A:E, 5)*F389)</f>
        <v/>
      </c>
    </row>
    <row r="390" spans="1:11" x14ac:dyDescent="0.3">
      <c r="A390" t="str">
        <f>IF('Anagrafica Prodotti'!A391="","",'Anagrafica Prodotti'!A391)</f>
        <v/>
      </c>
      <c r="B390" t="str">
        <f>IF(A390="","",VLOOKUP(A390, 'Anagrafica Prodotti'!A:B, 2))</f>
        <v/>
      </c>
      <c r="C390" t="str">
        <f>IF(A390="","",SUMIFS(Movimenti!D:D, Movimenti!F:F, A390, Movimenti!C:C, "Carico"))</f>
        <v/>
      </c>
      <c r="D390" t="str">
        <f>IF(A390="","",SUMIFS(Movimenti!D:D, Movimenti!F:F, A390, Movimenti!C:C, "Scarico"))</f>
        <v/>
      </c>
      <c r="E390" t="str">
        <f>IF(A390="","",SUMIFS(Movimenti!D:D, Movimenti!F:F, A390, Movimenti!C:C, "Rettifica"))</f>
        <v/>
      </c>
      <c r="F390" t="str">
        <f t="shared" si="12"/>
        <v/>
      </c>
      <c r="G390" t="str">
        <f>IF(A390="","",IF(F390&lt;=VLOOKUP(A390, 'Anagrafica Prodotti'!A:C, 3), "⚠️ RIORDINARE", "OK"))</f>
        <v/>
      </c>
      <c r="H390" t="str">
        <f>IF(A390="","",VLOOKUP(A390, 'Anagrafica Prodotti'!A:G, 7))</f>
        <v/>
      </c>
      <c r="I390" s="3" t="str">
        <f>IFERROR(SUMIFS(Movimenti!H:H, Movimenti!F:F, A390, Movimenti!C:C, "Carico") / C390,"")</f>
        <v/>
      </c>
      <c r="J390" s="3" t="str">
        <f t="shared" si="13"/>
        <v/>
      </c>
      <c r="K390" s="3" t="str">
        <f>IF(A390="","",VLOOKUP(A390, 'Anagrafica Prodotti'!A:E, 5)*F390)</f>
        <v/>
      </c>
    </row>
    <row r="391" spans="1:11" x14ac:dyDescent="0.3">
      <c r="A391" t="str">
        <f>IF('Anagrafica Prodotti'!A392="","",'Anagrafica Prodotti'!A392)</f>
        <v/>
      </c>
      <c r="B391" t="str">
        <f>IF(A391="","",VLOOKUP(A391, 'Anagrafica Prodotti'!A:B, 2))</f>
        <v/>
      </c>
      <c r="C391" t="str">
        <f>IF(A391="","",SUMIFS(Movimenti!D:D, Movimenti!F:F, A391, Movimenti!C:C, "Carico"))</f>
        <v/>
      </c>
      <c r="D391" t="str">
        <f>IF(A391="","",SUMIFS(Movimenti!D:D, Movimenti!F:F, A391, Movimenti!C:C, "Scarico"))</f>
        <v/>
      </c>
      <c r="E391" t="str">
        <f>IF(A391="","",SUMIFS(Movimenti!D:D, Movimenti!F:F, A391, Movimenti!C:C, "Rettifica"))</f>
        <v/>
      </c>
      <c r="F391" t="str">
        <f t="shared" si="12"/>
        <v/>
      </c>
      <c r="G391" t="str">
        <f>IF(A391="","",IF(F391&lt;=VLOOKUP(A391, 'Anagrafica Prodotti'!A:C, 3), "⚠️ RIORDINARE", "OK"))</f>
        <v/>
      </c>
      <c r="H391" t="str">
        <f>IF(A391="","",VLOOKUP(A391, 'Anagrafica Prodotti'!A:G, 7))</f>
        <v/>
      </c>
      <c r="I391" s="3" t="str">
        <f>IFERROR(SUMIFS(Movimenti!H:H, Movimenti!F:F, A391, Movimenti!C:C, "Carico") / C391,"")</f>
        <v/>
      </c>
      <c r="J391" s="3" t="str">
        <f t="shared" si="13"/>
        <v/>
      </c>
      <c r="K391" s="3" t="str">
        <f>IF(A391="","",VLOOKUP(A391, 'Anagrafica Prodotti'!A:E, 5)*F391)</f>
        <v/>
      </c>
    </row>
    <row r="392" spans="1:11" x14ac:dyDescent="0.3">
      <c r="A392" t="str">
        <f>IF('Anagrafica Prodotti'!A393="","",'Anagrafica Prodotti'!A393)</f>
        <v/>
      </c>
      <c r="B392" t="str">
        <f>IF(A392="","",VLOOKUP(A392, 'Anagrafica Prodotti'!A:B, 2))</f>
        <v/>
      </c>
      <c r="C392" t="str">
        <f>IF(A392="","",SUMIFS(Movimenti!D:D, Movimenti!F:F, A392, Movimenti!C:C, "Carico"))</f>
        <v/>
      </c>
      <c r="D392" t="str">
        <f>IF(A392="","",SUMIFS(Movimenti!D:D, Movimenti!F:F, A392, Movimenti!C:C, "Scarico"))</f>
        <v/>
      </c>
      <c r="E392" t="str">
        <f>IF(A392="","",SUMIFS(Movimenti!D:D, Movimenti!F:F, A392, Movimenti!C:C, "Rettifica"))</f>
        <v/>
      </c>
      <c r="F392" t="str">
        <f t="shared" si="12"/>
        <v/>
      </c>
      <c r="G392" t="str">
        <f>IF(A392="","",IF(F392&lt;=VLOOKUP(A392, 'Anagrafica Prodotti'!A:C, 3), "⚠️ RIORDINARE", "OK"))</f>
        <v/>
      </c>
      <c r="H392" t="str">
        <f>IF(A392="","",VLOOKUP(A392, 'Anagrafica Prodotti'!A:G, 7))</f>
        <v/>
      </c>
      <c r="I392" s="3" t="str">
        <f>IFERROR(SUMIFS(Movimenti!H:H, Movimenti!F:F, A392, Movimenti!C:C, "Carico") / C392,"")</f>
        <v/>
      </c>
      <c r="J392" s="3" t="str">
        <f t="shared" si="13"/>
        <v/>
      </c>
      <c r="K392" s="3" t="str">
        <f>IF(A392="","",VLOOKUP(A392, 'Anagrafica Prodotti'!A:E, 5)*F392)</f>
        <v/>
      </c>
    </row>
    <row r="393" spans="1:11" x14ac:dyDescent="0.3">
      <c r="A393" t="str">
        <f>IF('Anagrafica Prodotti'!A394="","",'Anagrafica Prodotti'!A394)</f>
        <v/>
      </c>
      <c r="B393" t="str">
        <f>IF(A393="","",VLOOKUP(A393, 'Anagrafica Prodotti'!A:B, 2))</f>
        <v/>
      </c>
      <c r="C393" t="str">
        <f>IF(A393="","",SUMIFS(Movimenti!D:D, Movimenti!F:F, A393, Movimenti!C:C, "Carico"))</f>
        <v/>
      </c>
      <c r="D393" t="str">
        <f>IF(A393="","",SUMIFS(Movimenti!D:D, Movimenti!F:F, A393, Movimenti!C:C, "Scarico"))</f>
        <v/>
      </c>
      <c r="E393" t="str">
        <f>IF(A393="","",SUMIFS(Movimenti!D:D, Movimenti!F:F, A393, Movimenti!C:C, "Rettifica"))</f>
        <v/>
      </c>
      <c r="F393" t="str">
        <f t="shared" si="12"/>
        <v/>
      </c>
      <c r="G393" t="str">
        <f>IF(A393="","",IF(F393&lt;=VLOOKUP(A393, 'Anagrafica Prodotti'!A:C, 3), "⚠️ RIORDINARE", "OK"))</f>
        <v/>
      </c>
      <c r="H393" t="str">
        <f>IF(A393="","",VLOOKUP(A393, 'Anagrafica Prodotti'!A:G, 7))</f>
        <v/>
      </c>
      <c r="I393" s="3" t="str">
        <f>IFERROR(SUMIFS(Movimenti!H:H, Movimenti!F:F, A393, Movimenti!C:C, "Carico") / C393,"")</f>
        <v/>
      </c>
      <c r="J393" s="3" t="str">
        <f t="shared" si="13"/>
        <v/>
      </c>
      <c r="K393" s="3" t="str">
        <f>IF(A393="","",VLOOKUP(A393, 'Anagrafica Prodotti'!A:E, 5)*F393)</f>
        <v/>
      </c>
    </row>
    <row r="394" spans="1:11" x14ac:dyDescent="0.3">
      <c r="A394" t="str">
        <f>IF('Anagrafica Prodotti'!A395="","",'Anagrafica Prodotti'!A395)</f>
        <v/>
      </c>
      <c r="B394" t="str">
        <f>IF(A394="","",VLOOKUP(A394, 'Anagrafica Prodotti'!A:B, 2))</f>
        <v/>
      </c>
      <c r="C394" t="str">
        <f>IF(A394="","",SUMIFS(Movimenti!D:D, Movimenti!F:F, A394, Movimenti!C:C, "Carico"))</f>
        <v/>
      </c>
      <c r="D394" t="str">
        <f>IF(A394="","",SUMIFS(Movimenti!D:D, Movimenti!F:F, A394, Movimenti!C:C, "Scarico"))</f>
        <v/>
      </c>
      <c r="E394" t="str">
        <f>IF(A394="","",SUMIFS(Movimenti!D:D, Movimenti!F:F, A394, Movimenti!C:C, "Rettifica"))</f>
        <v/>
      </c>
      <c r="F394" t="str">
        <f t="shared" si="12"/>
        <v/>
      </c>
      <c r="G394" t="str">
        <f>IF(A394="","",IF(F394&lt;=VLOOKUP(A394, 'Anagrafica Prodotti'!A:C, 3), "⚠️ RIORDINARE", "OK"))</f>
        <v/>
      </c>
      <c r="H394" t="str">
        <f>IF(A394="","",VLOOKUP(A394, 'Anagrafica Prodotti'!A:G, 7))</f>
        <v/>
      </c>
      <c r="I394" s="3" t="str">
        <f>IFERROR(SUMIFS(Movimenti!H:H, Movimenti!F:F, A394, Movimenti!C:C, "Carico") / C394,"")</f>
        <v/>
      </c>
      <c r="J394" s="3" t="str">
        <f t="shared" si="13"/>
        <v/>
      </c>
      <c r="K394" s="3" t="str">
        <f>IF(A394="","",VLOOKUP(A394, 'Anagrafica Prodotti'!A:E, 5)*F394)</f>
        <v/>
      </c>
    </row>
    <row r="395" spans="1:11" x14ac:dyDescent="0.3">
      <c r="A395" t="str">
        <f>IF('Anagrafica Prodotti'!A396="","",'Anagrafica Prodotti'!A396)</f>
        <v/>
      </c>
      <c r="B395" t="str">
        <f>IF(A395="","",VLOOKUP(A395, 'Anagrafica Prodotti'!A:B, 2))</f>
        <v/>
      </c>
      <c r="C395" t="str">
        <f>IF(A395="","",SUMIFS(Movimenti!D:D, Movimenti!F:F, A395, Movimenti!C:C, "Carico"))</f>
        <v/>
      </c>
      <c r="D395" t="str">
        <f>IF(A395="","",SUMIFS(Movimenti!D:D, Movimenti!F:F, A395, Movimenti!C:C, "Scarico"))</f>
        <v/>
      </c>
      <c r="E395" t="str">
        <f>IF(A395="","",SUMIFS(Movimenti!D:D, Movimenti!F:F, A395, Movimenti!C:C, "Rettifica"))</f>
        <v/>
      </c>
      <c r="F395" t="str">
        <f t="shared" si="12"/>
        <v/>
      </c>
      <c r="G395" t="str">
        <f>IF(A395="","",IF(F395&lt;=VLOOKUP(A395, 'Anagrafica Prodotti'!A:C, 3), "⚠️ RIORDINARE", "OK"))</f>
        <v/>
      </c>
      <c r="H395" t="str">
        <f>IF(A395="","",VLOOKUP(A395, 'Anagrafica Prodotti'!A:G, 7))</f>
        <v/>
      </c>
      <c r="I395" s="3" t="str">
        <f>IFERROR(SUMIFS(Movimenti!H:H, Movimenti!F:F, A395, Movimenti!C:C, "Carico") / C395,"")</f>
        <v/>
      </c>
      <c r="J395" s="3" t="str">
        <f t="shared" si="13"/>
        <v/>
      </c>
      <c r="K395" s="3" t="str">
        <f>IF(A395="","",VLOOKUP(A395, 'Anagrafica Prodotti'!A:E, 5)*F395)</f>
        <v/>
      </c>
    </row>
    <row r="396" spans="1:11" x14ac:dyDescent="0.3">
      <c r="A396" t="str">
        <f>IF('Anagrafica Prodotti'!A397="","",'Anagrafica Prodotti'!A397)</f>
        <v/>
      </c>
      <c r="B396" t="str">
        <f>IF(A396="","",VLOOKUP(A396, 'Anagrafica Prodotti'!A:B, 2))</f>
        <v/>
      </c>
      <c r="C396" t="str">
        <f>IF(A396="","",SUMIFS(Movimenti!D:D, Movimenti!F:F, A396, Movimenti!C:C, "Carico"))</f>
        <v/>
      </c>
      <c r="D396" t="str">
        <f>IF(A396="","",SUMIFS(Movimenti!D:D, Movimenti!F:F, A396, Movimenti!C:C, "Scarico"))</f>
        <v/>
      </c>
      <c r="E396" t="str">
        <f>IF(A396="","",SUMIFS(Movimenti!D:D, Movimenti!F:F, A396, Movimenti!C:C, "Rettifica"))</f>
        <v/>
      </c>
      <c r="F396" t="str">
        <f t="shared" si="12"/>
        <v/>
      </c>
      <c r="G396" t="str">
        <f>IF(A396="","",IF(F396&lt;=VLOOKUP(A396, 'Anagrafica Prodotti'!A:C, 3), "⚠️ RIORDINARE", "OK"))</f>
        <v/>
      </c>
      <c r="H396" t="str">
        <f>IF(A396="","",VLOOKUP(A396, 'Anagrafica Prodotti'!A:G, 7))</f>
        <v/>
      </c>
      <c r="I396" s="3" t="str">
        <f>IFERROR(SUMIFS(Movimenti!H:H, Movimenti!F:F, A396, Movimenti!C:C, "Carico") / C396,"")</f>
        <v/>
      </c>
      <c r="J396" s="3" t="str">
        <f t="shared" si="13"/>
        <v/>
      </c>
      <c r="K396" s="3" t="str">
        <f>IF(A396="","",VLOOKUP(A396, 'Anagrafica Prodotti'!A:E, 5)*F396)</f>
        <v/>
      </c>
    </row>
    <row r="397" spans="1:11" x14ac:dyDescent="0.3">
      <c r="A397" t="str">
        <f>IF('Anagrafica Prodotti'!A398="","",'Anagrafica Prodotti'!A398)</f>
        <v/>
      </c>
      <c r="B397" t="str">
        <f>IF(A397="","",VLOOKUP(A397, 'Anagrafica Prodotti'!A:B, 2))</f>
        <v/>
      </c>
      <c r="C397" t="str">
        <f>IF(A397="","",SUMIFS(Movimenti!D:D, Movimenti!F:F, A397, Movimenti!C:C, "Carico"))</f>
        <v/>
      </c>
      <c r="D397" t="str">
        <f>IF(A397="","",SUMIFS(Movimenti!D:D, Movimenti!F:F, A397, Movimenti!C:C, "Scarico"))</f>
        <v/>
      </c>
      <c r="E397" t="str">
        <f>IF(A397="","",SUMIFS(Movimenti!D:D, Movimenti!F:F, A397, Movimenti!C:C, "Rettifica"))</f>
        <v/>
      </c>
      <c r="F397" t="str">
        <f t="shared" si="12"/>
        <v/>
      </c>
      <c r="G397" t="str">
        <f>IF(A397="","",IF(F397&lt;=VLOOKUP(A397, 'Anagrafica Prodotti'!A:C, 3), "⚠️ RIORDINARE", "OK"))</f>
        <v/>
      </c>
      <c r="H397" t="str">
        <f>IF(A397="","",VLOOKUP(A397, 'Anagrafica Prodotti'!A:G, 7))</f>
        <v/>
      </c>
      <c r="I397" s="3" t="str">
        <f>IFERROR(SUMIFS(Movimenti!H:H, Movimenti!F:F, A397, Movimenti!C:C, "Carico") / C397,"")</f>
        <v/>
      </c>
      <c r="J397" s="3" t="str">
        <f t="shared" si="13"/>
        <v/>
      </c>
      <c r="K397" s="3" t="str">
        <f>IF(A397="","",VLOOKUP(A397, 'Anagrafica Prodotti'!A:E, 5)*F397)</f>
        <v/>
      </c>
    </row>
    <row r="398" spans="1:11" x14ac:dyDescent="0.3">
      <c r="A398" t="str">
        <f>IF('Anagrafica Prodotti'!A399="","",'Anagrafica Prodotti'!A399)</f>
        <v/>
      </c>
      <c r="B398" t="str">
        <f>IF(A398="","",VLOOKUP(A398, 'Anagrafica Prodotti'!A:B, 2))</f>
        <v/>
      </c>
      <c r="C398" t="str">
        <f>IF(A398="","",SUMIFS(Movimenti!D:D, Movimenti!F:F, A398, Movimenti!C:C, "Carico"))</f>
        <v/>
      </c>
      <c r="D398" t="str">
        <f>IF(A398="","",SUMIFS(Movimenti!D:D, Movimenti!F:F, A398, Movimenti!C:C, "Scarico"))</f>
        <v/>
      </c>
      <c r="E398" t="str">
        <f>IF(A398="","",SUMIFS(Movimenti!D:D, Movimenti!F:F, A398, Movimenti!C:C, "Rettifica"))</f>
        <v/>
      </c>
      <c r="F398" t="str">
        <f t="shared" si="12"/>
        <v/>
      </c>
      <c r="G398" t="str">
        <f>IF(A398="","",IF(F398&lt;=VLOOKUP(A398, 'Anagrafica Prodotti'!A:C, 3), "⚠️ RIORDINARE", "OK"))</f>
        <v/>
      </c>
      <c r="H398" t="str">
        <f>IF(A398="","",VLOOKUP(A398, 'Anagrafica Prodotti'!A:G, 7))</f>
        <v/>
      </c>
      <c r="I398" s="3" t="str">
        <f>IFERROR(SUMIFS(Movimenti!H:H, Movimenti!F:F, A398, Movimenti!C:C, "Carico") / C398,"")</f>
        <v/>
      </c>
      <c r="J398" s="3" t="str">
        <f t="shared" si="13"/>
        <v/>
      </c>
      <c r="K398" s="3" t="str">
        <f>IF(A398="","",VLOOKUP(A398, 'Anagrafica Prodotti'!A:E, 5)*F398)</f>
        <v/>
      </c>
    </row>
    <row r="399" spans="1:11" x14ac:dyDescent="0.3">
      <c r="A399" t="str">
        <f>IF('Anagrafica Prodotti'!A400="","",'Anagrafica Prodotti'!A400)</f>
        <v/>
      </c>
      <c r="B399" t="str">
        <f>IF(A399="","",VLOOKUP(A399, 'Anagrafica Prodotti'!A:B, 2))</f>
        <v/>
      </c>
      <c r="C399" t="str">
        <f>IF(A399="","",SUMIFS(Movimenti!D:D, Movimenti!F:F, A399, Movimenti!C:C, "Carico"))</f>
        <v/>
      </c>
      <c r="D399" t="str">
        <f>IF(A399="","",SUMIFS(Movimenti!D:D, Movimenti!F:F, A399, Movimenti!C:C, "Scarico"))</f>
        <v/>
      </c>
      <c r="E399" t="str">
        <f>IF(A399="","",SUMIFS(Movimenti!D:D, Movimenti!F:F, A399, Movimenti!C:C, "Rettifica"))</f>
        <v/>
      </c>
      <c r="F399" t="str">
        <f t="shared" si="12"/>
        <v/>
      </c>
      <c r="G399" t="str">
        <f>IF(A399="","",IF(F399&lt;=VLOOKUP(A399, 'Anagrafica Prodotti'!A:C, 3), "⚠️ RIORDINARE", "OK"))</f>
        <v/>
      </c>
      <c r="H399" t="str">
        <f>IF(A399="","",VLOOKUP(A399, 'Anagrafica Prodotti'!A:G, 7))</f>
        <v/>
      </c>
      <c r="I399" s="3" t="str">
        <f>IFERROR(SUMIFS(Movimenti!H:H, Movimenti!F:F, A399, Movimenti!C:C, "Carico") / C399,"")</f>
        <v/>
      </c>
      <c r="J399" s="3" t="str">
        <f t="shared" si="13"/>
        <v/>
      </c>
      <c r="K399" s="3" t="str">
        <f>IF(A399="","",VLOOKUP(A399, 'Anagrafica Prodotti'!A:E, 5)*F399)</f>
        <v/>
      </c>
    </row>
    <row r="400" spans="1:11" x14ac:dyDescent="0.3">
      <c r="A400" t="str">
        <f>IF('Anagrafica Prodotti'!A401="","",'Anagrafica Prodotti'!A401)</f>
        <v/>
      </c>
      <c r="B400" t="str">
        <f>IF(A400="","",VLOOKUP(A400, 'Anagrafica Prodotti'!A:B, 2))</f>
        <v/>
      </c>
      <c r="C400" t="str">
        <f>IF(A400="","",SUMIFS(Movimenti!D:D, Movimenti!F:F, A400, Movimenti!C:C, "Carico"))</f>
        <v/>
      </c>
      <c r="D400" t="str">
        <f>IF(A400="","",SUMIFS(Movimenti!D:D, Movimenti!F:F, A400, Movimenti!C:C, "Scarico"))</f>
        <v/>
      </c>
      <c r="E400" t="str">
        <f>IF(A400="","",SUMIFS(Movimenti!D:D, Movimenti!F:F, A400, Movimenti!C:C, "Rettifica"))</f>
        <v/>
      </c>
      <c r="F400" t="str">
        <f t="shared" si="12"/>
        <v/>
      </c>
      <c r="G400" t="str">
        <f>IF(A400="","",IF(F400&lt;=VLOOKUP(A400, 'Anagrafica Prodotti'!A:C, 3), "⚠️ RIORDINARE", "OK"))</f>
        <v/>
      </c>
      <c r="H400" t="str">
        <f>IF(A400="","",VLOOKUP(A400, 'Anagrafica Prodotti'!A:G, 7))</f>
        <v/>
      </c>
      <c r="I400" s="3" t="str">
        <f>IFERROR(SUMIFS(Movimenti!H:H, Movimenti!F:F, A400, Movimenti!C:C, "Carico") / C400,"")</f>
        <v/>
      </c>
      <c r="J400" s="3" t="str">
        <f t="shared" si="13"/>
        <v/>
      </c>
      <c r="K400" s="3" t="str">
        <f>IF(A400="","",VLOOKUP(A400, 'Anagrafica Prodotti'!A:E, 5)*F400)</f>
        <v/>
      </c>
    </row>
    <row r="401" spans="1:11" x14ac:dyDescent="0.3">
      <c r="A401" t="str">
        <f>IF('Anagrafica Prodotti'!A402="","",'Anagrafica Prodotti'!A402)</f>
        <v/>
      </c>
      <c r="B401" t="str">
        <f>IF(A401="","",VLOOKUP(A401, 'Anagrafica Prodotti'!A:B, 2))</f>
        <v/>
      </c>
      <c r="C401" t="str">
        <f>IF(A401="","",SUMIFS(Movimenti!D:D, Movimenti!F:F, A401, Movimenti!C:C, "Carico"))</f>
        <v/>
      </c>
      <c r="D401" t="str">
        <f>IF(A401="","",SUMIFS(Movimenti!D:D, Movimenti!F:F, A401, Movimenti!C:C, "Scarico"))</f>
        <v/>
      </c>
      <c r="E401" t="str">
        <f>IF(A401="","",SUMIFS(Movimenti!D:D, Movimenti!F:F, A401, Movimenti!C:C, "Rettifica"))</f>
        <v/>
      </c>
      <c r="F401" t="str">
        <f t="shared" si="12"/>
        <v/>
      </c>
      <c r="G401" t="str">
        <f>IF(A401="","",IF(F401&lt;=VLOOKUP(A401, 'Anagrafica Prodotti'!A:C, 3), "⚠️ RIORDINARE", "OK"))</f>
        <v/>
      </c>
      <c r="H401" t="str">
        <f>IF(A401="","",VLOOKUP(A401, 'Anagrafica Prodotti'!A:G, 7))</f>
        <v/>
      </c>
      <c r="I401" s="3" t="str">
        <f>IFERROR(SUMIFS(Movimenti!H:H, Movimenti!F:F, A401, Movimenti!C:C, "Carico") / C401,"")</f>
        <v/>
      </c>
      <c r="J401" s="3" t="str">
        <f t="shared" si="13"/>
        <v/>
      </c>
      <c r="K401" s="3" t="str">
        <f>IF(A401="","",VLOOKUP(A401, 'Anagrafica Prodotti'!A:E, 5)*F401)</f>
        <v/>
      </c>
    </row>
    <row r="402" spans="1:11" x14ac:dyDescent="0.3">
      <c r="A402" t="str">
        <f>IF('Anagrafica Prodotti'!A403="","",'Anagrafica Prodotti'!A403)</f>
        <v/>
      </c>
      <c r="B402" t="str">
        <f>IF(A402="","",VLOOKUP(A402, 'Anagrafica Prodotti'!A:B, 2))</f>
        <v/>
      </c>
      <c r="C402" t="str">
        <f>IF(A402="","",SUMIFS(Movimenti!D:D, Movimenti!F:F, A402, Movimenti!C:C, "Carico"))</f>
        <v/>
      </c>
      <c r="D402" t="str">
        <f>IF(A402="","",SUMIFS(Movimenti!D:D, Movimenti!F:F, A402, Movimenti!C:C, "Scarico"))</f>
        <v/>
      </c>
      <c r="E402" t="str">
        <f>IF(A402="","",SUMIFS(Movimenti!D:D, Movimenti!F:F, A402, Movimenti!C:C, "Rettifica"))</f>
        <v/>
      </c>
      <c r="F402" t="str">
        <f t="shared" si="12"/>
        <v/>
      </c>
      <c r="G402" t="str">
        <f>IF(A402="","",IF(F402&lt;=VLOOKUP(A402, 'Anagrafica Prodotti'!A:C, 3), "⚠️ RIORDINARE", "OK"))</f>
        <v/>
      </c>
      <c r="H402" t="str">
        <f>IF(A402="","",VLOOKUP(A402, 'Anagrafica Prodotti'!A:G, 7))</f>
        <v/>
      </c>
      <c r="I402" s="3" t="str">
        <f>IFERROR(SUMIFS(Movimenti!H:H, Movimenti!F:F, A402, Movimenti!C:C, "Carico") / C402,"")</f>
        <v/>
      </c>
      <c r="J402" s="3" t="str">
        <f t="shared" si="13"/>
        <v/>
      </c>
      <c r="K402" s="3" t="str">
        <f>IF(A402="","",VLOOKUP(A402, 'Anagrafica Prodotti'!A:E, 5)*F402)</f>
        <v/>
      </c>
    </row>
    <row r="403" spans="1:11" x14ac:dyDescent="0.3">
      <c r="A403" t="str">
        <f>IF('Anagrafica Prodotti'!A404="","",'Anagrafica Prodotti'!A404)</f>
        <v/>
      </c>
      <c r="B403" t="str">
        <f>IF(A403="","",VLOOKUP(A403, 'Anagrafica Prodotti'!A:B, 2))</f>
        <v/>
      </c>
      <c r="C403" t="str">
        <f>IF(A403="","",SUMIFS(Movimenti!D:D, Movimenti!F:F, A403, Movimenti!C:C, "Carico"))</f>
        <v/>
      </c>
      <c r="D403" t="str">
        <f>IF(A403="","",SUMIFS(Movimenti!D:D, Movimenti!F:F, A403, Movimenti!C:C, "Scarico"))</f>
        <v/>
      </c>
      <c r="E403" t="str">
        <f>IF(A403="","",SUMIFS(Movimenti!D:D, Movimenti!F:F, A403, Movimenti!C:C, "Rettifica"))</f>
        <v/>
      </c>
      <c r="F403" t="str">
        <f t="shared" si="12"/>
        <v/>
      </c>
      <c r="G403" t="str">
        <f>IF(A403="","",IF(F403&lt;=VLOOKUP(A403, 'Anagrafica Prodotti'!A:C, 3), "⚠️ RIORDINARE", "OK"))</f>
        <v/>
      </c>
      <c r="H403" t="str">
        <f>IF(A403="","",VLOOKUP(A403, 'Anagrafica Prodotti'!A:G, 7))</f>
        <v/>
      </c>
      <c r="I403" s="3" t="str">
        <f>IFERROR(SUMIFS(Movimenti!H:H, Movimenti!F:F, A403, Movimenti!C:C, "Carico") / C403,"")</f>
        <v/>
      </c>
      <c r="J403" s="3" t="str">
        <f t="shared" si="13"/>
        <v/>
      </c>
      <c r="K403" s="3" t="str">
        <f>IF(A403="","",VLOOKUP(A403, 'Anagrafica Prodotti'!A:E, 5)*F403)</f>
        <v/>
      </c>
    </row>
    <row r="404" spans="1:11" x14ac:dyDescent="0.3">
      <c r="A404" t="str">
        <f>IF('Anagrafica Prodotti'!A405="","",'Anagrafica Prodotti'!A405)</f>
        <v/>
      </c>
      <c r="B404" t="str">
        <f>IF(A404="","",VLOOKUP(A404, 'Anagrafica Prodotti'!A:B, 2))</f>
        <v/>
      </c>
      <c r="C404" t="str">
        <f>IF(A404="","",SUMIFS(Movimenti!D:D, Movimenti!F:F, A404, Movimenti!C:C, "Carico"))</f>
        <v/>
      </c>
      <c r="D404" t="str">
        <f>IF(A404="","",SUMIFS(Movimenti!D:D, Movimenti!F:F, A404, Movimenti!C:C, "Scarico"))</f>
        <v/>
      </c>
      <c r="E404" t="str">
        <f>IF(A404="","",SUMIFS(Movimenti!D:D, Movimenti!F:F, A404, Movimenti!C:C, "Rettifica"))</f>
        <v/>
      </c>
      <c r="F404" t="str">
        <f t="shared" si="12"/>
        <v/>
      </c>
      <c r="G404" t="str">
        <f>IF(A404="","",IF(F404&lt;=VLOOKUP(A404, 'Anagrafica Prodotti'!A:C, 3), "⚠️ RIORDINARE", "OK"))</f>
        <v/>
      </c>
      <c r="H404" t="str">
        <f>IF(A404="","",VLOOKUP(A404, 'Anagrafica Prodotti'!A:G, 7))</f>
        <v/>
      </c>
      <c r="I404" s="3" t="str">
        <f>IFERROR(SUMIFS(Movimenti!H:H, Movimenti!F:F, A404, Movimenti!C:C, "Carico") / C404,"")</f>
        <v/>
      </c>
      <c r="J404" s="3" t="str">
        <f t="shared" si="13"/>
        <v/>
      </c>
      <c r="K404" s="3" t="str">
        <f>IF(A404="","",VLOOKUP(A404, 'Anagrafica Prodotti'!A:E, 5)*F404)</f>
        <v/>
      </c>
    </row>
    <row r="405" spans="1:11" x14ac:dyDescent="0.3">
      <c r="A405" t="str">
        <f>IF('Anagrafica Prodotti'!A406="","",'Anagrafica Prodotti'!A406)</f>
        <v/>
      </c>
      <c r="B405" t="str">
        <f>IF(A405="","",VLOOKUP(A405, 'Anagrafica Prodotti'!A:B, 2))</f>
        <v/>
      </c>
      <c r="C405" t="str">
        <f>IF(A405="","",SUMIFS(Movimenti!D:D, Movimenti!F:F, A405, Movimenti!C:C, "Carico"))</f>
        <v/>
      </c>
      <c r="D405" t="str">
        <f>IF(A405="","",SUMIFS(Movimenti!D:D, Movimenti!F:F, A405, Movimenti!C:C, "Scarico"))</f>
        <v/>
      </c>
      <c r="E405" t="str">
        <f>IF(A405="","",SUMIFS(Movimenti!D:D, Movimenti!F:F, A405, Movimenti!C:C, "Rettifica"))</f>
        <v/>
      </c>
      <c r="F405" t="str">
        <f t="shared" si="12"/>
        <v/>
      </c>
      <c r="G405" t="str">
        <f>IF(A405="","",IF(F405&lt;=VLOOKUP(A405, 'Anagrafica Prodotti'!A:C, 3), "⚠️ RIORDINARE", "OK"))</f>
        <v/>
      </c>
      <c r="H405" t="str">
        <f>IF(A405="","",VLOOKUP(A405, 'Anagrafica Prodotti'!A:G, 7))</f>
        <v/>
      </c>
      <c r="I405" s="3" t="str">
        <f>IFERROR(SUMIFS(Movimenti!H:H, Movimenti!F:F, A405, Movimenti!C:C, "Carico") / C405,"")</f>
        <v/>
      </c>
      <c r="J405" s="3" t="str">
        <f t="shared" si="13"/>
        <v/>
      </c>
      <c r="K405" s="3" t="str">
        <f>IF(A405="","",VLOOKUP(A405, 'Anagrafica Prodotti'!A:E, 5)*F405)</f>
        <v/>
      </c>
    </row>
    <row r="406" spans="1:11" x14ac:dyDescent="0.3">
      <c r="A406" t="str">
        <f>IF('Anagrafica Prodotti'!A407="","",'Anagrafica Prodotti'!A407)</f>
        <v/>
      </c>
      <c r="B406" t="str">
        <f>IF(A406="","",VLOOKUP(A406, 'Anagrafica Prodotti'!A:B, 2))</f>
        <v/>
      </c>
      <c r="C406" t="str">
        <f>IF(A406="","",SUMIFS(Movimenti!D:D, Movimenti!F:F, A406, Movimenti!C:C, "Carico"))</f>
        <v/>
      </c>
      <c r="D406" t="str">
        <f>IF(A406="","",SUMIFS(Movimenti!D:D, Movimenti!F:F, A406, Movimenti!C:C, "Scarico"))</f>
        <v/>
      </c>
      <c r="E406" t="str">
        <f>IF(A406="","",SUMIFS(Movimenti!D:D, Movimenti!F:F, A406, Movimenti!C:C, "Rettifica"))</f>
        <v/>
      </c>
      <c r="F406" t="str">
        <f t="shared" si="12"/>
        <v/>
      </c>
      <c r="G406" t="str">
        <f>IF(A406="","",IF(F406&lt;=VLOOKUP(A406, 'Anagrafica Prodotti'!A:C, 3), "⚠️ RIORDINARE", "OK"))</f>
        <v/>
      </c>
      <c r="H406" t="str">
        <f>IF(A406="","",VLOOKUP(A406, 'Anagrafica Prodotti'!A:G, 7))</f>
        <v/>
      </c>
      <c r="I406" s="3" t="str">
        <f>IFERROR(SUMIFS(Movimenti!H:H, Movimenti!F:F, A406, Movimenti!C:C, "Carico") / C406,"")</f>
        <v/>
      </c>
      <c r="J406" s="3" t="str">
        <f t="shared" si="13"/>
        <v/>
      </c>
      <c r="K406" s="3" t="str">
        <f>IF(A406="","",VLOOKUP(A406, 'Anagrafica Prodotti'!A:E, 5)*F406)</f>
        <v/>
      </c>
    </row>
    <row r="407" spans="1:11" x14ac:dyDescent="0.3">
      <c r="A407" t="str">
        <f>IF('Anagrafica Prodotti'!A408="","",'Anagrafica Prodotti'!A408)</f>
        <v/>
      </c>
      <c r="B407" t="str">
        <f>IF(A407="","",VLOOKUP(A407, 'Anagrafica Prodotti'!A:B, 2))</f>
        <v/>
      </c>
      <c r="C407" t="str">
        <f>IF(A407="","",SUMIFS(Movimenti!D:D, Movimenti!F:F, A407, Movimenti!C:C, "Carico"))</f>
        <v/>
      </c>
      <c r="D407" t="str">
        <f>IF(A407="","",SUMIFS(Movimenti!D:D, Movimenti!F:F, A407, Movimenti!C:C, "Scarico"))</f>
        <v/>
      </c>
      <c r="E407" t="str">
        <f>IF(A407="","",SUMIFS(Movimenti!D:D, Movimenti!F:F, A407, Movimenti!C:C, "Rettifica"))</f>
        <v/>
      </c>
      <c r="F407" t="str">
        <f t="shared" si="12"/>
        <v/>
      </c>
      <c r="G407" t="str">
        <f>IF(A407="","",IF(F407&lt;=VLOOKUP(A407, 'Anagrafica Prodotti'!A:C, 3), "⚠️ RIORDINARE", "OK"))</f>
        <v/>
      </c>
      <c r="H407" t="str">
        <f>IF(A407="","",VLOOKUP(A407, 'Anagrafica Prodotti'!A:G, 7))</f>
        <v/>
      </c>
      <c r="I407" s="3" t="str">
        <f>IFERROR(SUMIFS(Movimenti!H:H, Movimenti!F:F, A407, Movimenti!C:C, "Carico") / C407,"")</f>
        <v/>
      </c>
      <c r="J407" s="3" t="str">
        <f t="shared" si="13"/>
        <v/>
      </c>
      <c r="K407" s="3" t="str">
        <f>IF(A407="","",VLOOKUP(A407, 'Anagrafica Prodotti'!A:E, 5)*F407)</f>
        <v/>
      </c>
    </row>
    <row r="408" spans="1:11" x14ac:dyDescent="0.3">
      <c r="A408" t="str">
        <f>IF('Anagrafica Prodotti'!A409="","",'Anagrafica Prodotti'!A409)</f>
        <v/>
      </c>
      <c r="B408" t="str">
        <f>IF(A408="","",VLOOKUP(A408, 'Anagrafica Prodotti'!A:B, 2))</f>
        <v/>
      </c>
      <c r="C408" t="str">
        <f>IF(A408="","",SUMIFS(Movimenti!D:D, Movimenti!F:F, A408, Movimenti!C:C, "Carico"))</f>
        <v/>
      </c>
      <c r="D408" t="str">
        <f>IF(A408="","",SUMIFS(Movimenti!D:D, Movimenti!F:F, A408, Movimenti!C:C, "Scarico"))</f>
        <v/>
      </c>
      <c r="E408" t="str">
        <f>IF(A408="","",SUMIFS(Movimenti!D:D, Movimenti!F:F, A408, Movimenti!C:C, "Rettifica"))</f>
        <v/>
      </c>
      <c r="F408" t="str">
        <f t="shared" si="12"/>
        <v/>
      </c>
      <c r="G408" t="str">
        <f>IF(A408="","",IF(F408&lt;=VLOOKUP(A408, 'Anagrafica Prodotti'!A:C, 3), "⚠️ RIORDINARE", "OK"))</f>
        <v/>
      </c>
      <c r="H408" t="str">
        <f>IF(A408="","",VLOOKUP(A408, 'Anagrafica Prodotti'!A:G, 7))</f>
        <v/>
      </c>
      <c r="I408" s="3" t="str">
        <f>IFERROR(SUMIFS(Movimenti!H:H, Movimenti!F:F, A408, Movimenti!C:C, "Carico") / C408,"")</f>
        <v/>
      </c>
      <c r="J408" s="3" t="str">
        <f t="shared" si="13"/>
        <v/>
      </c>
      <c r="K408" s="3" t="str">
        <f>IF(A408="","",VLOOKUP(A408, 'Anagrafica Prodotti'!A:E, 5)*F408)</f>
        <v/>
      </c>
    </row>
    <row r="409" spans="1:11" x14ac:dyDescent="0.3">
      <c r="A409" t="str">
        <f>IF('Anagrafica Prodotti'!A410="","",'Anagrafica Prodotti'!A410)</f>
        <v/>
      </c>
      <c r="B409" t="str">
        <f>IF(A409="","",VLOOKUP(A409, 'Anagrafica Prodotti'!A:B, 2))</f>
        <v/>
      </c>
      <c r="C409" t="str">
        <f>IF(A409="","",SUMIFS(Movimenti!D:D, Movimenti!F:F, A409, Movimenti!C:C, "Carico"))</f>
        <v/>
      </c>
      <c r="D409" t="str">
        <f>IF(A409="","",SUMIFS(Movimenti!D:D, Movimenti!F:F, A409, Movimenti!C:C, "Scarico"))</f>
        <v/>
      </c>
      <c r="E409" t="str">
        <f>IF(A409="","",SUMIFS(Movimenti!D:D, Movimenti!F:F, A409, Movimenti!C:C, "Rettifica"))</f>
        <v/>
      </c>
      <c r="F409" t="str">
        <f t="shared" si="12"/>
        <v/>
      </c>
      <c r="G409" t="str">
        <f>IF(A409="","",IF(F409&lt;=VLOOKUP(A409, 'Anagrafica Prodotti'!A:C, 3), "⚠️ RIORDINARE", "OK"))</f>
        <v/>
      </c>
      <c r="H409" t="str">
        <f>IF(A409="","",VLOOKUP(A409, 'Anagrafica Prodotti'!A:G, 7))</f>
        <v/>
      </c>
      <c r="I409" s="3" t="str">
        <f>IFERROR(SUMIFS(Movimenti!H:H, Movimenti!F:F, A409, Movimenti!C:C, "Carico") / C409,"")</f>
        <v/>
      </c>
      <c r="J409" s="3" t="str">
        <f t="shared" si="13"/>
        <v/>
      </c>
      <c r="K409" s="3" t="str">
        <f>IF(A409="","",VLOOKUP(A409, 'Anagrafica Prodotti'!A:E, 5)*F409)</f>
        <v/>
      </c>
    </row>
    <row r="410" spans="1:11" x14ac:dyDescent="0.3">
      <c r="A410" t="str">
        <f>IF('Anagrafica Prodotti'!A411="","",'Anagrafica Prodotti'!A411)</f>
        <v/>
      </c>
      <c r="B410" t="str">
        <f>IF(A410="","",VLOOKUP(A410, 'Anagrafica Prodotti'!A:B, 2))</f>
        <v/>
      </c>
      <c r="C410" t="str">
        <f>IF(A410="","",SUMIFS(Movimenti!D:D, Movimenti!F:F, A410, Movimenti!C:C, "Carico"))</f>
        <v/>
      </c>
      <c r="D410" t="str">
        <f>IF(A410="","",SUMIFS(Movimenti!D:D, Movimenti!F:F, A410, Movimenti!C:C, "Scarico"))</f>
        <v/>
      </c>
      <c r="E410" t="str">
        <f>IF(A410="","",SUMIFS(Movimenti!D:D, Movimenti!F:F, A410, Movimenti!C:C, "Rettifica"))</f>
        <v/>
      </c>
      <c r="F410" t="str">
        <f t="shared" si="12"/>
        <v/>
      </c>
      <c r="G410" t="str">
        <f>IF(A410="","",IF(F410&lt;=VLOOKUP(A410, 'Anagrafica Prodotti'!A:C, 3), "⚠️ RIORDINARE", "OK"))</f>
        <v/>
      </c>
      <c r="H410" t="str">
        <f>IF(A410="","",VLOOKUP(A410, 'Anagrafica Prodotti'!A:G, 7))</f>
        <v/>
      </c>
      <c r="I410" s="3" t="str">
        <f>IFERROR(SUMIFS(Movimenti!H:H, Movimenti!F:F, A410, Movimenti!C:C, "Carico") / C410,"")</f>
        <v/>
      </c>
      <c r="J410" s="3" t="str">
        <f t="shared" si="13"/>
        <v/>
      </c>
      <c r="K410" s="3" t="str">
        <f>IF(A410="","",VLOOKUP(A410, 'Anagrafica Prodotti'!A:E, 5)*F410)</f>
        <v/>
      </c>
    </row>
    <row r="411" spans="1:11" x14ac:dyDescent="0.3">
      <c r="A411" t="str">
        <f>IF('Anagrafica Prodotti'!A412="","",'Anagrafica Prodotti'!A412)</f>
        <v/>
      </c>
      <c r="B411" t="str">
        <f>IF(A411="","",VLOOKUP(A411, 'Anagrafica Prodotti'!A:B, 2))</f>
        <v/>
      </c>
      <c r="C411" t="str">
        <f>IF(A411="","",SUMIFS(Movimenti!D:D, Movimenti!F:F, A411, Movimenti!C:C, "Carico"))</f>
        <v/>
      </c>
      <c r="D411" t="str">
        <f>IF(A411="","",SUMIFS(Movimenti!D:D, Movimenti!F:F, A411, Movimenti!C:C, "Scarico"))</f>
        <v/>
      </c>
      <c r="E411" t="str">
        <f>IF(A411="","",SUMIFS(Movimenti!D:D, Movimenti!F:F, A411, Movimenti!C:C, "Rettifica"))</f>
        <v/>
      </c>
      <c r="F411" t="str">
        <f t="shared" si="12"/>
        <v/>
      </c>
      <c r="G411" t="str">
        <f>IF(A411="","",IF(F411&lt;=VLOOKUP(A411, 'Anagrafica Prodotti'!A:C, 3), "⚠️ RIORDINARE", "OK"))</f>
        <v/>
      </c>
      <c r="H411" t="str">
        <f>IF(A411="","",VLOOKUP(A411, 'Anagrafica Prodotti'!A:G, 7))</f>
        <v/>
      </c>
      <c r="I411" s="3" t="str">
        <f>IFERROR(SUMIFS(Movimenti!H:H, Movimenti!F:F, A411, Movimenti!C:C, "Carico") / C411,"")</f>
        <v/>
      </c>
      <c r="J411" s="3" t="str">
        <f t="shared" si="13"/>
        <v/>
      </c>
      <c r="K411" s="3" t="str">
        <f>IF(A411="","",VLOOKUP(A411, 'Anagrafica Prodotti'!A:E, 5)*F411)</f>
        <v/>
      </c>
    </row>
    <row r="412" spans="1:11" x14ac:dyDescent="0.3">
      <c r="A412" t="str">
        <f>IF('Anagrafica Prodotti'!A413="","",'Anagrafica Prodotti'!A413)</f>
        <v/>
      </c>
      <c r="B412" t="str">
        <f>IF(A412="","",VLOOKUP(A412, 'Anagrafica Prodotti'!A:B, 2))</f>
        <v/>
      </c>
      <c r="C412" t="str">
        <f>IF(A412="","",SUMIFS(Movimenti!D:D, Movimenti!F:F, A412, Movimenti!C:C, "Carico"))</f>
        <v/>
      </c>
      <c r="D412" t="str">
        <f>IF(A412="","",SUMIFS(Movimenti!D:D, Movimenti!F:F, A412, Movimenti!C:C, "Scarico"))</f>
        <v/>
      </c>
      <c r="E412" t="str">
        <f>IF(A412="","",SUMIFS(Movimenti!D:D, Movimenti!F:F, A412, Movimenti!C:C, "Rettifica"))</f>
        <v/>
      </c>
      <c r="F412" t="str">
        <f t="shared" si="12"/>
        <v/>
      </c>
      <c r="G412" t="str">
        <f>IF(A412="","",IF(F412&lt;=VLOOKUP(A412, 'Anagrafica Prodotti'!A:C, 3), "⚠️ RIORDINARE", "OK"))</f>
        <v/>
      </c>
      <c r="H412" t="str">
        <f>IF(A412="","",VLOOKUP(A412, 'Anagrafica Prodotti'!A:G, 7))</f>
        <v/>
      </c>
      <c r="I412" s="3" t="str">
        <f>IFERROR(SUMIFS(Movimenti!H:H, Movimenti!F:F, A412, Movimenti!C:C, "Carico") / C412,"")</f>
        <v/>
      </c>
      <c r="J412" s="3" t="str">
        <f t="shared" si="13"/>
        <v/>
      </c>
      <c r="K412" s="3" t="str">
        <f>IF(A412="","",VLOOKUP(A412, 'Anagrafica Prodotti'!A:E, 5)*F412)</f>
        <v/>
      </c>
    </row>
    <row r="413" spans="1:11" x14ac:dyDescent="0.3">
      <c r="A413" t="str">
        <f>IF('Anagrafica Prodotti'!A414="","",'Anagrafica Prodotti'!A414)</f>
        <v/>
      </c>
      <c r="B413" t="str">
        <f>IF(A413="","",VLOOKUP(A413, 'Anagrafica Prodotti'!A:B, 2))</f>
        <v/>
      </c>
      <c r="C413" t="str">
        <f>IF(A413="","",SUMIFS(Movimenti!D:D, Movimenti!F:F, A413, Movimenti!C:C, "Carico"))</f>
        <v/>
      </c>
      <c r="D413" t="str">
        <f>IF(A413="","",SUMIFS(Movimenti!D:D, Movimenti!F:F, A413, Movimenti!C:C, "Scarico"))</f>
        <v/>
      </c>
      <c r="E413" t="str">
        <f>IF(A413="","",SUMIFS(Movimenti!D:D, Movimenti!F:F, A413, Movimenti!C:C, "Rettifica"))</f>
        <v/>
      </c>
      <c r="F413" t="str">
        <f t="shared" si="12"/>
        <v/>
      </c>
      <c r="G413" t="str">
        <f>IF(A413="","",IF(F413&lt;=VLOOKUP(A413, 'Anagrafica Prodotti'!A:C, 3), "⚠️ RIORDINARE", "OK"))</f>
        <v/>
      </c>
      <c r="H413" t="str">
        <f>IF(A413="","",VLOOKUP(A413, 'Anagrafica Prodotti'!A:G, 7))</f>
        <v/>
      </c>
      <c r="I413" s="3" t="str">
        <f>IFERROR(SUMIFS(Movimenti!H:H, Movimenti!F:F, A413, Movimenti!C:C, "Carico") / C413,"")</f>
        <v/>
      </c>
      <c r="J413" s="3" t="str">
        <f t="shared" si="13"/>
        <v/>
      </c>
      <c r="K413" s="3" t="str">
        <f>IF(A413="","",VLOOKUP(A413, 'Anagrafica Prodotti'!A:E, 5)*F413)</f>
        <v/>
      </c>
    </row>
    <row r="414" spans="1:11" x14ac:dyDescent="0.3">
      <c r="A414" t="str">
        <f>IF('Anagrafica Prodotti'!A415="","",'Anagrafica Prodotti'!A415)</f>
        <v/>
      </c>
      <c r="B414" t="str">
        <f>IF(A414="","",VLOOKUP(A414, 'Anagrafica Prodotti'!A:B, 2))</f>
        <v/>
      </c>
      <c r="C414" t="str">
        <f>IF(A414="","",SUMIFS(Movimenti!D:D, Movimenti!F:F, A414, Movimenti!C:C, "Carico"))</f>
        <v/>
      </c>
      <c r="D414" t="str">
        <f>IF(A414="","",SUMIFS(Movimenti!D:D, Movimenti!F:F, A414, Movimenti!C:C, "Scarico"))</f>
        <v/>
      </c>
      <c r="E414" t="str">
        <f>IF(A414="","",SUMIFS(Movimenti!D:D, Movimenti!F:F, A414, Movimenti!C:C, "Rettifica"))</f>
        <v/>
      </c>
      <c r="F414" t="str">
        <f t="shared" si="12"/>
        <v/>
      </c>
      <c r="G414" t="str">
        <f>IF(A414="","",IF(F414&lt;=VLOOKUP(A414, 'Anagrafica Prodotti'!A:C, 3), "⚠️ RIORDINARE", "OK"))</f>
        <v/>
      </c>
      <c r="H414" t="str">
        <f>IF(A414="","",VLOOKUP(A414, 'Anagrafica Prodotti'!A:G, 7))</f>
        <v/>
      </c>
      <c r="I414" s="3" t="str">
        <f>IFERROR(SUMIFS(Movimenti!H:H, Movimenti!F:F, A414, Movimenti!C:C, "Carico") / C414,"")</f>
        <v/>
      </c>
      <c r="J414" s="3" t="str">
        <f t="shared" si="13"/>
        <v/>
      </c>
      <c r="K414" s="3" t="str">
        <f>IF(A414="","",VLOOKUP(A414, 'Anagrafica Prodotti'!A:E, 5)*F414)</f>
        <v/>
      </c>
    </row>
    <row r="415" spans="1:11" x14ac:dyDescent="0.3">
      <c r="A415" t="str">
        <f>IF('Anagrafica Prodotti'!A416="","",'Anagrafica Prodotti'!A416)</f>
        <v/>
      </c>
      <c r="B415" t="str">
        <f>IF(A415="","",VLOOKUP(A415, 'Anagrafica Prodotti'!A:B, 2))</f>
        <v/>
      </c>
      <c r="C415" t="str">
        <f>IF(A415="","",SUMIFS(Movimenti!D:D, Movimenti!F:F, A415, Movimenti!C:C, "Carico"))</f>
        <v/>
      </c>
      <c r="D415" t="str">
        <f>IF(A415="","",SUMIFS(Movimenti!D:D, Movimenti!F:F, A415, Movimenti!C:C, "Scarico"))</f>
        <v/>
      </c>
      <c r="E415" t="str">
        <f>IF(A415="","",SUMIFS(Movimenti!D:D, Movimenti!F:F, A415, Movimenti!C:C, "Rettifica"))</f>
        <v/>
      </c>
      <c r="F415" t="str">
        <f t="shared" si="12"/>
        <v/>
      </c>
      <c r="G415" t="str">
        <f>IF(A415="","",IF(F415&lt;=VLOOKUP(A415, 'Anagrafica Prodotti'!A:C, 3), "⚠️ RIORDINARE", "OK"))</f>
        <v/>
      </c>
      <c r="H415" t="str">
        <f>IF(A415="","",VLOOKUP(A415, 'Anagrafica Prodotti'!A:G, 7))</f>
        <v/>
      </c>
      <c r="I415" s="3" t="str">
        <f>IFERROR(SUMIFS(Movimenti!H:H, Movimenti!F:F, A415, Movimenti!C:C, "Carico") / C415,"")</f>
        <v/>
      </c>
      <c r="J415" s="3" t="str">
        <f t="shared" si="13"/>
        <v/>
      </c>
      <c r="K415" s="3" t="str">
        <f>IF(A415="","",VLOOKUP(A415, 'Anagrafica Prodotti'!A:E, 5)*F415)</f>
        <v/>
      </c>
    </row>
    <row r="416" spans="1:11" x14ac:dyDescent="0.3">
      <c r="A416" t="str">
        <f>IF('Anagrafica Prodotti'!A417="","",'Anagrafica Prodotti'!A417)</f>
        <v/>
      </c>
      <c r="B416" t="str">
        <f>IF(A416="","",VLOOKUP(A416, 'Anagrafica Prodotti'!A:B, 2))</f>
        <v/>
      </c>
      <c r="C416" t="str">
        <f>IF(A416="","",SUMIFS(Movimenti!D:D, Movimenti!F:F, A416, Movimenti!C:C, "Carico"))</f>
        <v/>
      </c>
      <c r="D416" t="str">
        <f>IF(A416="","",SUMIFS(Movimenti!D:D, Movimenti!F:F, A416, Movimenti!C:C, "Scarico"))</f>
        <v/>
      </c>
      <c r="E416" t="str">
        <f>IF(A416="","",SUMIFS(Movimenti!D:D, Movimenti!F:F, A416, Movimenti!C:C, "Rettifica"))</f>
        <v/>
      </c>
      <c r="F416" t="str">
        <f t="shared" si="12"/>
        <v/>
      </c>
      <c r="G416" t="str">
        <f>IF(A416="","",IF(F416&lt;=VLOOKUP(A416, 'Anagrafica Prodotti'!A:C, 3), "⚠️ RIORDINARE", "OK"))</f>
        <v/>
      </c>
      <c r="H416" t="str">
        <f>IF(A416="","",VLOOKUP(A416, 'Anagrafica Prodotti'!A:G, 7))</f>
        <v/>
      </c>
      <c r="I416" s="3" t="str">
        <f>IFERROR(SUMIFS(Movimenti!H:H, Movimenti!F:F, A416, Movimenti!C:C, "Carico") / C416,"")</f>
        <v/>
      </c>
      <c r="J416" s="3" t="str">
        <f t="shared" si="13"/>
        <v/>
      </c>
      <c r="K416" s="3" t="str">
        <f>IF(A416="","",VLOOKUP(A416, 'Anagrafica Prodotti'!A:E, 5)*F416)</f>
        <v/>
      </c>
    </row>
    <row r="417" spans="1:11" x14ac:dyDescent="0.3">
      <c r="A417" t="str">
        <f>IF('Anagrafica Prodotti'!A418="","",'Anagrafica Prodotti'!A418)</f>
        <v/>
      </c>
      <c r="B417" t="str">
        <f>IF(A417="","",VLOOKUP(A417, 'Anagrafica Prodotti'!A:B, 2))</f>
        <v/>
      </c>
      <c r="C417" t="str">
        <f>IF(A417="","",SUMIFS(Movimenti!D:D, Movimenti!F:F, A417, Movimenti!C:C, "Carico"))</f>
        <v/>
      </c>
      <c r="D417" t="str">
        <f>IF(A417="","",SUMIFS(Movimenti!D:D, Movimenti!F:F, A417, Movimenti!C:C, "Scarico"))</f>
        <v/>
      </c>
      <c r="E417" t="str">
        <f>IF(A417="","",SUMIFS(Movimenti!D:D, Movimenti!F:F, A417, Movimenti!C:C, "Rettifica"))</f>
        <v/>
      </c>
      <c r="F417" t="str">
        <f t="shared" si="12"/>
        <v/>
      </c>
      <c r="G417" t="str">
        <f>IF(A417="","",IF(F417&lt;=VLOOKUP(A417, 'Anagrafica Prodotti'!A:C, 3), "⚠️ RIORDINARE", "OK"))</f>
        <v/>
      </c>
      <c r="H417" t="str">
        <f>IF(A417="","",VLOOKUP(A417, 'Anagrafica Prodotti'!A:G, 7))</f>
        <v/>
      </c>
      <c r="I417" s="3" t="str">
        <f>IFERROR(SUMIFS(Movimenti!H:H, Movimenti!F:F, A417, Movimenti!C:C, "Carico") / C417,"")</f>
        <v/>
      </c>
      <c r="J417" s="3" t="str">
        <f t="shared" si="13"/>
        <v/>
      </c>
      <c r="K417" s="3" t="str">
        <f>IF(A417="","",VLOOKUP(A417, 'Anagrafica Prodotti'!A:E, 5)*F417)</f>
        <v/>
      </c>
    </row>
    <row r="418" spans="1:11" x14ac:dyDescent="0.3">
      <c r="A418" t="str">
        <f>IF('Anagrafica Prodotti'!A419="","",'Anagrafica Prodotti'!A419)</f>
        <v/>
      </c>
      <c r="B418" t="str">
        <f>IF(A418="","",VLOOKUP(A418, 'Anagrafica Prodotti'!A:B, 2))</f>
        <v/>
      </c>
      <c r="C418" t="str">
        <f>IF(A418="","",SUMIFS(Movimenti!D:D, Movimenti!F:F, A418, Movimenti!C:C, "Carico"))</f>
        <v/>
      </c>
      <c r="D418" t="str">
        <f>IF(A418="","",SUMIFS(Movimenti!D:D, Movimenti!F:F, A418, Movimenti!C:C, "Scarico"))</f>
        <v/>
      </c>
      <c r="E418" t="str">
        <f>IF(A418="","",SUMIFS(Movimenti!D:D, Movimenti!F:F, A418, Movimenti!C:C, "Rettifica"))</f>
        <v/>
      </c>
      <c r="F418" t="str">
        <f t="shared" si="12"/>
        <v/>
      </c>
      <c r="G418" t="str">
        <f>IF(A418="","",IF(F418&lt;=VLOOKUP(A418, 'Anagrafica Prodotti'!A:C, 3), "⚠️ RIORDINARE", "OK"))</f>
        <v/>
      </c>
      <c r="H418" t="str">
        <f>IF(A418="","",VLOOKUP(A418, 'Anagrafica Prodotti'!A:G, 7))</f>
        <v/>
      </c>
      <c r="I418" s="3" t="str">
        <f>IFERROR(SUMIFS(Movimenti!H:H, Movimenti!F:F, A418, Movimenti!C:C, "Carico") / C418,"")</f>
        <v/>
      </c>
      <c r="J418" s="3" t="str">
        <f t="shared" si="13"/>
        <v/>
      </c>
      <c r="K418" s="3" t="str">
        <f>IF(A418="","",VLOOKUP(A418, 'Anagrafica Prodotti'!A:E, 5)*F418)</f>
        <v/>
      </c>
    </row>
    <row r="419" spans="1:11" x14ac:dyDescent="0.3">
      <c r="A419" t="str">
        <f>IF('Anagrafica Prodotti'!A420="","",'Anagrafica Prodotti'!A420)</f>
        <v/>
      </c>
      <c r="B419" t="str">
        <f>IF(A419="","",VLOOKUP(A419, 'Anagrafica Prodotti'!A:B, 2))</f>
        <v/>
      </c>
      <c r="C419" t="str">
        <f>IF(A419="","",SUMIFS(Movimenti!D:D, Movimenti!F:F, A419, Movimenti!C:C, "Carico"))</f>
        <v/>
      </c>
      <c r="D419" t="str">
        <f>IF(A419="","",SUMIFS(Movimenti!D:D, Movimenti!F:F, A419, Movimenti!C:C, "Scarico"))</f>
        <v/>
      </c>
      <c r="E419" t="str">
        <f>IF(A419="","",SUMIFS(Movimenti!D:D, Movimenti!F:F, A419, Movimenti!C:C, "Rettifica"))</f>
        <v/>
      </c>
      <c r="F419" t="str">
        <f t="shared" si="12"/>
        <v/>
      </c>
      <c r="G419" t="str">
        <f>IF(A419="","",IF(F419&lt;=VLOOKUP(A419, 'Anagrafica Prodotti'!A:C, 3), "⚠️ RIORDINARE", "OK"))</f>
        <v/>
      </c>
      <c r="H419" t="str">
        <f>IF(A419="","",VLOOKUP(A419, 'Anagrafica Prodotti'!A:G, 7))</f>
        <v/>
      </c>
      <c r="I419" s="3" t="str">
        <f>IFERROR(SUMIFS(Movimenti!H:H, Movimenti!F:F, A419, Movimenti!C:C, "Carico") / C419,"")</f>
        <v/>
      </c>
      <c r="J419" s="3" t="str">
        <f t="shared" si="13"/>
        <v/>
      </c>
      <c r="K419" s="3" t="str">
        <f>IF(A419="","",VLOOKUP(A419, 'Anagrafica Prodotti'!A:E, 5)*F419)</f>
        <v/>
      </c>
    </row>
    <row r="420" spans="1:11" x14ac:dyDescent="0.3">
      <c r="A420" t="str">
        <f>IF('Anagrafica Prodotti'!A421="","",'Anagrafica Prodotti'!A421)</f>
        <v/>
      </c>
      <c r="B420" t="str">
        <f>IF(A420="","",VLOOKUP(A420, 'Anagrafica Prodotti'!A:B, 2))</f>
        <v/>
      </c>
      <c r="C420" t="str">
        <f>IF(A420="","",SUMIFS(Movimenti!D:D, Movimenti!F:F, A420, Movimenti!C:C, "Carico"))</f>
        <v/>
      </c>
      <c r="D420" t="str">
        <f>IF(A420="","",SUMIFS(Movimenti!D:D, Movimenti!F:F, A420, Movimenti!C:C, "Scarico"))</f>
        <v/>
      </c>
      <c r="E420" t="str">
        <f>IF(A420="","",SUMIFS(Movimenti!D:D, Movimenti!F:F, A420, Movimenti!C:C, "Rettifica"))</f>
        <v/>
      </c>
      <c r="F420" t="str">
        <f t="shared" si="12"/>
        <v/>
      </c>
      <c r="G420" t="str">
        <f>IF(A420="","",IF(F420&lt;=VLOOKUP(A420, 'Anagrafica Prodotti'!A:C, 3), "⚠️ RIORDINARE", "OK"))</f>
        <v/>
      </c>
      <c r="H420" t="str">
        <f>IF(A420="","",VLOOKUP(A420, 'Anagrafica Prodotti'!A:G, 7))</f>
        <v/>
      </c>
      <c r="I420" s="3" t="str">
        <f>IFERROR(SUMIFS(Movimenti!H:H, Movimenti!F:F, A420, Movimenti!C:C, "Carico") / C420,"")</f>
        <v/>
      </c>
      <c r="J420" s="3" t="str">
        <f t="shared" si="13"/>
        <v/>
      </c>
      <c r="K420" s="3" t="str">
        <f>IF(A420="","",VLOOKUP(A420, 'Anagrafica Prodotti'!A:E, 5)*F420)</f>
        <v/>
      </c>
    </row>
    <row r="421" spans="1:11" x14ac:dyDescent="0.3">
      <c r="A421" t="str">
        <f>IF('Anagrafica Prodotti'!A422="","",'Anagrafica Prodotti'!A422)</f>
        <v/>
      </c>
      <c r="B421" t="str">
        <f>IF(A421="","",VLOOKUP(A421, 'Anagrafica Prodotti'!A:B, 2))</f>
        <v/>
      </c>
      <c r="C421" t="str">
        <f>IF(A421="","",SUMIFS(Movimenti!D:D, Movimenti!F:F, A421, Movimenti!C:C, "Carico"))</f>
        <v/>
      </c>
      <c r="D421" t="str">
        <f>IF(A421="","",SUMIFS(Movimenti!D:D, Movimenti!F:F, A421, Movimenti!C:C, "Scarico"))</f>
        <v/>
      </c>
      <c r="E421" t="str">
        <f>IF(A421="","",SUMIFS(Movimenti!D:D, Movimenti!F:F, A421, Movimenti!C:C, "Rettifica"))</f>
        <v/>
      </c>
      <c r="F421" t="str">
        <f t="shared" si="12"/>
        <v/>
      </c>
      <c r="G421" t="str">
        <f>IF(A421="","",IF(F421&lt;=VLOOKUP(A421, 'Anagrafica Prodotti'!A:C, 3), "⚠️ RIORDINARE", "OK"))</f>
        <v/>
      </c>
      <c r="H421" t="str">
        <f>IF(A421="","",VLOOKUP(A421, 'Anagrafica Prodotti'!A:G, 7))</f>
        <v/>
      </c>
      <c r="I421" s="3" t="str">
        <f>IFERROR(SUMIFS(Movimenti!H:H, Movimenti!F:F, A421, Movimenti!C:C, "Carico") / C421,"")</f>
        <v/>
      </c>
      <c r="J421" s="3" t="str">
        <f t="shared" si="13"/>
        <v/>
      </c>
      <c r="K421" s="3" t="str">
        <f>IF(A421="","",VLOOKUP(A421, 'Anagrafica Prodotti'!A:E, 5)*F421)</f>
        <v/>
      </c>
    </row>
    <row r="422" spans="1:11" x14ac:dyDescent="0.3">
      <c r="A422" t="str">
        <f>IF('Anagrafica Prodotti'!A423="","",'Anagrafica Prodotti'!A423)</f>
        <v/>
      </c>
      <c r="B422" t="str">
        <f>IF(A422="","",VLOOKUP(A422, 'Anagrafica Prodotti'!A:B, 2))</f>
        <v/>
      </c>
      <c r="C422" t="str">
        <f>IF(A422="","",SUMIFS(Movimenti!D:D, Movimenti!F:F, A422, Movimenti!C:C, "Carico"))</f>
        <v/>
      </c>
      <c r="D422" t="str">
        <f>IF(A422="","",SUMIFS(Movimenti!D:D, Movimenti!F:F, A422, Movimenti!C:C, "Scarico"))</f>
        <v/>
      </c>
      <c r="E422" t="str">
        <f>IF(A422="","",SUMIFS(Movimenti!D:D, Movimenti!F:F, A422, Movimenti!C:C, "Rettifica"))</f>
        <v/>
      </c>
      <c r="F422" t="str">
        <f t="shared" si="12"/>
        <v/>
      </c>
      <c r="G422" t="str">
        <f>IF(A422="","",IF(F422&lt;=VLOOKUP(A422, 'Anagrafica Prodotti'!A:C, 3), "⚠️ RIORDINARE", "OK"))</f>
        <v/>
      </c>
      <c r="H422" t="str">
        <f>IF(A422="","",VLOOKUP(A422, 'Anagrafica Prodotti'!A:G, 7))</f>
        <v/>
      </c>
      <c r="I422" s="3" t="str">
        <f>IFERROR(SUMIFS(Movimenti!H:H, Movimenti!F:F, A422, Movimenti!C:C, "Carico") / C422,"")</f>
        <v/>
      </c>
      <c r="J422" s="3" t="str">
        <f t="shared" si="13"/>
        <v/>
      </c>
      <c r="K422" s="3" t="str">
        <f>IF(A422="","",VLOOKUP(A422, 'Anagrafica Prodotti'!A:E, 5)*F422)</f>
        <v/>
      </c>
    </row>
    <row r="423" spans="1:11" x14ac:dyDescent="0.3">
      <c r="A423" t="str">
        <f>IF('Anagrafica Prodotti'!A424="","",'Anagrafica Prodotti'!A424)</f>
        <v/>
      </c>
      <c r="B423" t="str">
        <f>IF(A423="","",VLOOKUP(A423, 'Anagrafica Prodotti'!A:B, 2))</f>
        <v/>
      </c>
      <c r="C423" t="str">
        <f>IF(A423="","",SUMIFS(Movimenti!D:D, Movimenti!F:F, A423, Movimenti!C:C, "Carico"))</f>
        <v/>
      </c>
      <c r="D423" t="str">
        <f>IF(A423="","",SUMIFS(Movimenti!D:D, Movimenti!F:F, A423, Movimenti!C:C, "Scarico"))</f>
        <v/>
      </c>
      <c r="E423" t="str">
        <f>IF(A423="","",SUMIFS(Movimenti!D:D, Movimenti!F:F, A423, Movimenti!C:C, "Rettifica"))</f>
        <v/>
      </c>
      <c r="F423" t="str">
        <f t="shared" si="12"/>
        <v/>
      </c>
      <c r="G423" t="str">
        <f>IF(A423="","",IF(F423&lt;=VLOOKUP(A423, 'Anagrafica Prodotti'!A:C, 3), "⚠️ RIORDINARE", "OK"))</f>
        <v/>
      </c>
      <c r="H423" t="str">
        <f>IF(A423="","",VLOOKUP(A423, 'Anagrafica Prodotti'!A:G, 7))</f>
        <v/>
      </c>
      <c r="I423" s="3" t="str">
        <f>IFERROR(SUMIFS(Movimenti!H:H, Movimenti!F:F, A423, Movimenti!C:C, "Carico") / C423,"")</f>
        <v/>
      </c>
      <c r="J423" s="3" t="str">
        <f t="shared" si="13"/>
        <v/>
      </c>
      <c r="K423" s="3" t="str">
        <f>IF(A423="","",VLOOKUP(A423, 'Anagrafica Prodotti'!A:E, 5)*F423)</f>
        <v/>
      </c>
    </row>
    <row r="424" spans="1:11" x14ac:dyDescent="0.3">
      <c r="A424" t="str">
        <f>IF('Anagrafica Prodotti'!A425="","",'Anagrafica Prodotti'!A425)</f>
        <v/>
      </c>
      <c r="B424" t="str">
        <f>IF(A424="","",VLOOKUP(A424, 'Anagrafica Prodotti'!A:B, 2))</f>
        <v/>
      </c>
      <c r="C424" t="str">
        <f>IF(A424="","",SUMIFS(Movimenti!D:D, Movimenti!F:F, A424, Movimenti!C:C, "Carico"))</f>
        <v/>
      </c>
      <c r="D424" t="str">
        <f>IF(A424="","",SUMIFS(Movimenti!D:D, Movimenti!F:F, A424, Movimenti!C:C, "Scarico"))</f>
        <v/>
      </c>
      <c r="E424" t="str">
        <f>IF(A424="","",SUMIFS(Movimenti!D:D, Movimenti!F:F, A424, Movimenti!C:C, "Rettifica"))</f>
        <v/>
      </c>
      <c r="F424" t="str">
        <f t="shared" si="12"/>
        <v/>
      </c>
      <c r="G424" t="str">
        <f>IF(A424="","",IF(F424&lt;=VLOOKUP(A424, 'Anagrafica Prodotti'!A:C, 3), "⚠️ RIORDINARE", "OK"))</f>
        <v/>
      </c>
      <c r="H424" t="str">
        <f>IF(A424="","",VLOOKUP(A424, 'Anagrafica Prodotti'!A:G, 7))</f>
        <v/>
      </c>
      <c r="I424" s="3" t="str">
        <f>IFERROR(SUMIFS(Movimenti!H:H, Movimenti!F:F, A424, Movimenti!C:C, "Carico") / C424,"")</f>
        <v/>
      </c>
      <c r="J424" s="3" t="str">
        <f t="shared" si="13"/>
        <v/>
      </c>
      <c r="K424" s="3" t="str">
        <f>IF(A424="","",VLOOKUP(A424, 'Anagrafica Prodotti'!A:E, 5)*F424)</f>
        <v/>
      </c>
    </row>
    <row r="425" spans="1:11" x14ac:dyDescent="0.3">
      <c r="A425" t="str">
        <f>IF('Anagrafica Prodotti'!A426="","",'Anagrafica Prodotti'!A426)</f>
        <v/>
      </c>
      <c r="B425" t="str">
        <f>IF(A425="","",VLOOKUP(A425, 'Anagrafica Prodotti'!A:B, 2))</f>
        <v/>
      </c>
      <c r="C425" t="str">
        <f>IF(A425="","",SUMIFS(Movimenti!D:D, Movimenti!F:F, A425, Movimenti!C:C, "Carico"))</f>
        <v/>
      </c>
      <c r="D425" t="str">
        <f>IF(A425="","",SUMIFS(Movimenti!D:D, Movimenti!F:F, A425, Movimenti!C:C, "Scarico"))</f>
        <v/>
      </c>
      <c r="E425" t="str">
        <f>IF(A425="","",SUMIFS(Movimenti!D:D, Movimenti!F:F, A425, Movimenti!C:C, "Rettifica"))</f>
        <v/>
      </c>
      <c r="F425" t="str">
        <f t="shared" si="12"/>
        <v/>
      </c>
      <c r="G425" t="str">
        <f>IF(A425="","",IF(F425&lt;=VLOOKUP(A425, 'Anagrafica Prodotti'!A:C, 3), "⚠️ RIORDINARE", "OK"))</f>
        <v/>
      </c>
      <c r="H425" t="str">
        <f>IF(A425="","",VLOOKUP(A425, 'Anagrafica Prodotti'!A:G, 7))</f>
        <v/>
      </c>
      <c r="I425" s="3" t="str">
        <f>IFERROR(SUMIFS(Movimenti!H:H, Movimenti!F:F, A425, Movimenti!C:C, "Carico") / C425,"")</f>
        <v/>
      </c>
      <c r="J425" s="3" t="str">
        <f t="shared" si="13"/>
        <v/>
      </c>
      <c r="K425" s="3" t="str">
        <f>IF(A425="","",VLOOKUP(A425, 'Anagrafica Prodotti'!A:E, 5)*F425)</f>
        <v/>
      </c>
    </row>
    <row r="426" spans="1:11" x14ac:dyDescent="0.3">
      <c r="A426" t="str">
        <f>IF('Anagrafica Prodotti'!A427="","",'Anagrafica Prodotti'!A427)</f>
        <v/>
      </c>
      <c r="B426" t="str">
        <f>IF(A426="","",VLOOKUP(A426, 'Anagrafica Prodotti'!A:B, 2))</f>
        <v/>
      </c>
      <c r="C426" t="str">
        <f>IF(A426="","",SUMIFS(Movimenti!D:D, Movimenti!F:F, A426, Movimenti!C:C, "Carico"))</f>
        <v/>
      </c>
      <c r="D426" t="str">
        <f>IF(A426="","",SUMIFS(Movimenti!D:D, Movimenti!F:F, A426, Movimenti!C:C, "Scarico"))</f>
        <v/>
      </c>
      <c r="E426" t="str">
        <f>IF(A426="","",SUMIFS(Movimenti!D:D, Movimenti!F:F, A426, Movimenti!C:C, "Rettifica"))</f>
        <v/>
      </c>
      <c r="F426" t="str">
        <f t="shared" si="12"/>
        <v/>
      </c>
      <c r="G426" t="str">
        <f>IF(A426="","",IF(F426&lt;=VLOOKUP(A426, 'Anagrafica Prodotti'!A:C, 3), "⚠️ RIORDINARE", "OK"))</f>
        <v/>
      </c>
      <c r="H426" t="str">
        <f>IF(A426="","",VLOOKUP(A426, 'Anagrafica Prodotti'!A:G, 7))</f>
        <v/>
      </c>
      <c r="I426" s="3" t="str">
        <f>IFERROR(SUMIFS(Movimenti!H:H, Movimenti!F:F, A426, Movimenti!C:C, "Carico") / C426,"")</f>
        <v/>
      </c>
      <c r="J426" s="3" t="str">
        <f t="shared" si="13"/>
        <v/>
      </c>
      <c r="K426" s="3" t="str">
        <f>IF(A426="","",VLOOKUP(A426, 'Anagrafica Prodotti'!A:E, 5)*F426)</f>
        <v/>
      </c>
    </row>
    <row r="427" spans="1:11" x14ac:dyDescent="0.3">
      <c r="A427" t="str">
        <f>IF('Anagrafica Prodotti'!A428="","",'Anagrafica Prodotti'!A428)</f>
        <v/>
      </c>
      <c r="B427" t="str">
        <f>IF(A427="","",VLOOKUP(A427, 'Anagrafica Prodotti'!A:B, 2))</f>
        <v/>
      </c>
      <c r="C427" t="str">
        <f>IF(A427="","",SUMIFS(Movimenti!D:D, Movimenti!F:F, A427, Movimenti!C:C, "Carico"))</f>
        <v/>
      </c>
      <c r="D427" t="str">
        <f>IF(A427="","",SUMIFS(Movimenti!D:D, Movimenti!F:F, A427, Movimenti!C:C, "Scarico"))</f>
        <v/>
      </c>
      <c r="E427" t="str">
        <f>IF(A427="","",SUMIFS(Movimenti!D:D, Movimenti!F:F, A427, Movimenti!C:C, "Rettifica"))</f>
        <v/>
      </c>
      <c r="F427" t="str">
        <f t="shared" si="12"/>
        <v/>
      </c>
      <c r="G427" t="str">
        <f>IF(A427="","",IF(F427&lt;=VLOOKUP(A427, 'Anagrafica Prodotti'!A:C, 3), "⚠️ RIORDINARE", "OK"))</f>
        <v/>
      </c>
      <c r="H427" t="str">
        <f>IF(A427="","",VLOOKUP(A427, 'Anagrafica Prodotti'!A:G, 7))</f>
        <v/>
      </c>
      <c r="I427" s="3" t="str">
        <f>IFERROR(SUMIFS(Movimenti!H:H, Movimenti!F:F, A427, Movimenti!C:C, "Carico") / C427,"")</f>
        <v/>
      </c>
      <c r="J427" s="3" t="str">
        <f t="shared" si="13"/>
        <v/>
      </c>
      <c r="K427" s="3" t="str">
        <f>IF(A427="","",VLOOKUP(A427, 'Anagrafica Prodotti'!A:E, 5)*F427)</f>
        <v/>
      </c>
    </row>
    <row r="428" spans="1:11" x14ac:dyDescent="0.3">
      <c r="A428" t="str">
        <f>IF('Anagrafica Prodotti'!A429="","",'Anagrafica Prodotti'!A429)</f>
        <v/>
      </c>
      <c r="B428" t="str">
        <f>IF(A428="","",VLOOKUP(A428, 'Anagrafica Prodotti'!A:B, 2))</f>
        <v/>
      </c>
      <c r="C428" t="str">
        <f>IF(A428="","",SUMIFS(Movimenti!D:D, Movimenti!F:F, A428, Movimenti!C:C, "Carico"))</f>
        <v/>
      </c>
      <c r="D428" t="str">
        <f>IF(A428="","",SUMIFS(Movimenti!D:D, Movimenti!F:F, A428, Movimenti!C:C, "Scarico"))</f>
        <v/>
      </c>
      <c r="E428" t="str">
        <f>IF(A428="","",SUMIFS(Movimenti!D:D, Movimenti!F:F, A428, Movimenti!C:C, "Rettifica"))</f>
        <v/>
      </c>
      <c r="F428" t="str">
        <f t="shared" si="12"/>
        <v/>
      </c>
      <c r="G428" t="str">
        <f>IF(A428="","",IF(F428&lt;=VLOOKUP(A428, 'Anagrafica Prodotti'!A:C, 3), "⚠️ RIORDINARE", "OK"))</f>
        <v/>
      </c>
      <c r="H428" t="str">
        <f>IF(A428="","",VLOOKUP(A428, 'Anagrafica Prodotti'!A:G, 7))</f>
        <v/>
      </c>
      <c r="I428" s="3" t="str">
        <f>IFERROR(SUMIFS(Movimenti!H:H, Movimenti!F:F, A428, Movimenti!C:C, "Carico") / C428,"")</f>
        <v/>
      </c>
      <c r="J428" s="3" t="str">
        <f t="shared" si="13"/>
        <v/>
      </c>
      <c r="K428" s="3" t="str">
        <f>IF(A428="","",VLOOKUP(A428, 'Anagrafica Prodotti'!A:E, 5)*F428)</f>
        <v/>
      </c>
    </row>
    <row r="429" spans="1:11" x14ac:dyDescent="0.3">
      <c r="A429" t="str">
        <f>IF('Anagrafica Prodotti'!A430="","",'Anagrafica Prodotti'!A430)</f>
        <v/>
      </c>
      <c r="B429" t="str">
        <f>IF(A429="","",VLOOKUP(A429, 'Anagrafica Prodotti'!A:B, 2))</f>
        <v/>
      </c>
      <c r="C429" t="str">
        <f>IF(A429="","",SUMIFS(Movimenti!D:D, Movimenti!F:F, A429, Movimenti!C:C, "Carico"))</f>
        <v/>
      </c>
      <c r="D429" t="str">
        <f>IF(A429="","",SUMIFS(Movimenti!D:D, Movimenti!F:F, A429, Movimenti!C:C, "Scarico"))</f>
        <v/>
      </c>
      <c r="E429" t="str">
        <f>IF(A429="","",SUMIFS(Movimenti!D:D, Movimenti!F:F, A429, Movimenti!C:C, "Rettifica"))</f>
        <v/>
      </c>
      <c r="F429" t="str">
        <f t="shared" si="12"/>
        <v/>
      </c>
      <c r="G429" t="str">
        <f>IF(A429="","",IF(F429&lt;=VLOOKUP(A429, 'Anagrafica Prodotti'!A:C, 3), "⚠️ RIORDINARE", "OK"))</f>
        <v/>
      </c>
      <c r="H429" t="str">
        <f>IF(A429="","",VLOOKUP(A429, 'Anagrafica Prodotti'!A:G, 7))</f>
        <v/>
      </c>
      <c r="I429" s="3" t="str">
        <f>IFERROR(SUMIFS(Movimenti!H:H, Movimenti!F:F, A429, Movimenti!C:C, "Carico") / C429,"")</f>
        <v/>
      </c>
      <c r="J429" s="3" t="str">
        <f t="shared" si="13"/>
        <v/>
      </c>
      <c r="K429" s="3" t="str">
        <f>IF(A429="","",VLOOKUP(A429, 'Anagrafica Prodotti'!A:E, 5)*F429)</f>
        <v/>
      </c>
    </row>
    <row r="430" spans="1:11" x14ac:dyDescent="0.3">
      <c r="A430" t="str">
        <f>IF('Anagrafica Prodotti'!A431="","",'Anagrafica Prodotti'!A431)</f>
        <v/>
      </c>
      <c r="B430" t="str">
        <f>IF(A430="","",VLOOKUP(A430, 'Anagrafica Prodotti'!A:B, 2))</f>
        <v/>
      </c>
      <c r="C430" t="str">
        <f>IF(A430="","",SUMIFS(Movimenti!D:D, Movimenti!F:F, A430, Movimenti!C:C, "Carico"))</f>
        <v/>
      </c>
      <c r="D430" t="str">
        <f>IF(A430="","",SUMIFS(Movimenti!D:D, Movimenti!F:F, A430, Movimenti!C:C, "Scarico"))</f>
        <v/>
      </c>
      <c r="E430" t="str">
        <f>IF(A430="","",SUMIFS(Movimenti!D:D, Movimenti!F:F, A430, Movimenti!C:C, "Rettifica"))</f>
        <v/>
      </c>
      <c r="F430" t="str">
        <f t="shared" si="12"/>
        <v/>
      </c>
      <c r="G430" t="str">
        <f>IF(A430="","",IF(F430&lt;=VLOOKUP(A430, 'Anagrafica Prodotti'!A:C, 3), "⚠️ RIORDINARE", "OK"))</f>
        <v/>
      </c>
      <c r="H430" t="str">
        <f>IF(A430="","",VLOOKUP(A430, 'Anagrafica Prodotti'!A:G, 7))</f>
        <v/>
      </c>
      <c r="I430" s="3" t="str">
        <f>IFERROR(SUMIFS(Movimenti!H:H, Movimenti!F:F, A430, Movimenti!C:C, "Carico") / C430,"")</f>
        <v/>
      </c>
      <c r="J430" s="3" t="str">
        <f t="shared" si="13"/>
        <v/>
      </c>
      <c r="K430" s="3" t="str">
        <f>IF(A430="","",VLOOKUP(A430, 'Anagrafica Prodotti'!A:E, 5)*F430)</f>
        <v/>
      </c>
    </row>
    <row r="431" spans="1:11" x14ac:dyDescent="0.3">
      <c r="A431" t="str">
        <f>IF('Anagrafica Prodotti'!A432="","",'Anagrafica Prodotti'!A432)</f>
        <v/>
      </c>
      <c r="B431" t="str">
        <f>IF(A431="","",VLOOKUP(A431, 'Anagrafica Prodotti'!A:B, 2))</f>
        <v/>
      </c>
      <c r="C431" t="str">
        <f>IF(A431="","",SUMIFS(Movimenti!D:D, Movimenti!F:F, A431, Movimenti!C:C, "Carico"))</f>
        <v/>
      </c>
      <c r="D431" t="str">
        <f>IF(A431="","",SUMIFS(Movimenti!D:D, Movimenti!F:F, A431, Movimenti!C:C, "Scarico"))</f>
        <v/>
      </c>
      <c r="E431" t="str">
        <f>IF(A431="","",SUMIFS(Movimenti!D:D, Movimenti!F:F, A431, Movimenti!C:C, "Rettifica"))</f>
        <v/>
      </c>
      <c r="F431" t="str">
        <f t="shared" si="12"/>
        <v/>
      </c>
      <c r="G431" t="str">
        <f>IF(A431="","",IF(F431&lt;=VLOOKUP(A431, 'Anagrafica Prodotti'!A:C, 3), "⚠️ RIORDINARE", "OK"))</f>
        <v/>
      </c>
      <c r="H431" t="str">
        <f>IF(A431="","",VLOOKUP(A431, 'Anagrafica Prodotti'!A:G, 7))</f>
        <v/>
      </c>
      <c r="I431" s="3" t="str">
        <f>IFERROR(SUMIFS(Movimenti!H:H, Movimenti!F:F, A431, Movimenti!C:C, "Carico") / C431,"")</f>
        <v/>
      </c>
      <c r="J431" s="3" t="str">
        <f t="shared" si="13"/>
        <v/>
      </c>
      <c r="K431" s="3" t="str">
        <f>IF(A431="","",VLOOKUP(A431, 'Anagrafica Prodotti'!A:E, 5)*F431)</f>
        <v/>
      </c>
    </row>
    <row r="432" spans="1:11" x14ac:dyDescent="0.3">
      <c r="A432" t="str">
        <f>IF('Anagrafica Prodotti'!A433="","",'Anagrafica Prodotti'!A433)</f>
        <v/>
      </c>
      <c r="B432" t="str">
        <f>IF(A432="","",VLOOKUP(A432, 'Anagrafica Prodotti'!A:B, 2))</f>
        <v/>
      </c>
      <c r="C432" t="str">
        <f>IF(A432="","",SUMIFS(Movimenti!D:D, Movimenti!F:F, A432, Movimenti!C:C, "Carico"))</f>
        <v/>
      </c>
      <c r="D432" t="str">
        <f>IF(A432="","",SUMIFS(Movimenti!D:D, Movimenti!F:F, A432, Movimenti!C:C, "Scarico"))</f>
        <v/>
      </c>
      <c r="E432" t="str">
        <f>IF(A432="","",SUMIFS(Movimenti!D:D, Movimenti!F:F, A432, Movimenti!C:C, "Rettifica"))</f>
        <v/>
      </c>
      <c r="F432" t="str">
        <f t="shared" si="12"/>
        <v/>
      </c>
      <c r="G432" t="str">
        <f>IF(A432="","",IF(F432&lt;=VLOOKUP(A432, 'Anagrafica Prodotti'!A:C, 3), "⚠️ RIORDINARE", "OK"))</f>
        <v/>
      </c>
      <c r="H432" t="str">
        <f>IF(A432="","",VLOOKUP(A432, 'Anagrafica Prodotti'!A:G, 7))</f>
        <v/>
      </c>
      <c r="I432" s="3" t="str">
        <f>IFERROR(SUMIFS(Movimenti!H:H, Movimenti!F:F, A432, Movimenti!C:C, "Carico") / C432,"")</f>
        <v/>
      </c>
      <c r="J432" s="3" t="str">
        <f t="shared" si="13"/>
        <v/>
      </c>
      <c r="K432" s="3" t="str">
        <f>IF(A432="","",VLOOKUP(A432, 'Anagrafica Prodotti'!A:E, 5)*F432)</f>
        <v/>
      </c>
    </row>
    <row r="433" spans="1:11" x14ac:dyDescent="0.3">
      <c r="A433" t="str">
        <f>IF('Anagrafica Prodotti'!A434="","",'Anagrafica Prodotti'!A434)</f>
        <v/>
      </c>
      <c r="B433" t="str">
        <f>IF(A433="","",VLOOKUP(A433, 'Anagrafica Prodotti'!A:B, 2))</f>
        <v/>
      </c>
      <c r="C433" t="str">
        <f>IF(A433="","",SUMIFS(Movimenti!D:D, Movimenti!F:F, A433, Movimenti!C:C, "Carico"))</f>
        <v/>
      </c>
      <c r="D433" t="str">
        <f>IF(A433="","",SUMIFS(Movimenti!D:D, Movimenti!F:F, A433, Movimenti!C:C, "Scarico"))</f>
        <v/>
      </c>
      <c r="E433" t="str">
        <f>IF(A433="","",SUMIFS(Movimenti!D:D, Movimenti!F:F, A433, Movimenti!C:C, "Rettifica"))</f>
        <v/>
      </c>
      <c r="F433" t="str">
        <f t="shared" si="12"/>
        <v/>
      </c>
      <c r="G433" t="str">
        <f>IF(A433="","",IF(F433&lt;=VLOOKUP(A433, 'Anagrafica Prodotti'!A:C, 3), "⚠️ RIORDINARE", "OK"))</f>
        <v/>
      </c>
      <c r="H433" t="str">
        <f>IF(A433="","",VLOOKUP(A433, 'Anagrafica Prodotti'!A:G, 7))</f>
        <v/>
      </c>
      <c r="I433" s="3" t="str">
        <f>IFERROR(SUMIFS(Movimenti!H:H, Movimenti!F:F, A433, Movimenti!C:C, "Carico") / C433,"")</f>
        <v/>
      </c>
      <c r="J433" s="3" t="str">
        <f t="shared" si="13"/>
        <v/>
      </c>
      <c r="K433" s="3" t="str">
        <f>IF(A433="","",VLOOKUP(A433, 'Anagrafica Prodotti'!A:E, 5)*F433)</f>
        <v/>
      </c>
    </row>
    <row r="434" spans="1:11" x14ac:dyDescent="0.3">
      <c r="A434" t="str">
        <f>IF('Anagrafica Prodotti'!A435="","",'Anagrafica Prodotti'!A435)</f>
        <v/>
      </c>
      <c r="B434" t="str">
        <f>IF(A434="","",VLOOKUP(A434, 'Anagrafica Prodotti'!A:B, 2))</f>
        <v/>
      </c>
      <c r="C434" t="str">
        <f>IF(A434="","",SUMIFS(Movimenti!D:D, Movimenti!F:F, A434, Movimenti!C:C, "Carico"))</f>
        <v/>
      </c>
      <c r="D434" t="str">
        <f>IF(A434="","",SUMIFS(Movimenti!D:D, Movimenti!F:F, A434, Movimenti!C:C, "Scarico"))</f>
        <v/>
      </c>
      <c r="E434" t="str">
        <f>IF(A434="","",SUMIFS(Movimenti!D:D, Movimenti!F:F, A434, Movimenti!C:C, "Rettifica"))</f>
        <v/>
      </c>
      <c r="F434" t="str">
        <f t="shared" si="12"/>
        <v/>
      </c>
      <c r="G434" t="str">
        <f>IF(A434="","",IF(F434&lt;=VLOOKUP(A434, 'Anagrafica Prodotti'!A:C, 3), "⚠️ RIORDINARE", "OK"))</f>
        <v/>
      </c>
      <c r="H434" t="str">
        <f>IF(A434="","",VLOOKUP(A434, 'Anagrafica Prodotti'!A:G, 7))</f>
        <v/>
      </c>
      <c r="I434" s="3" t="str">
        <f>IFERROR(SUMIFS(Movimenti!H:H, Movimenti!F:F, A434, Movimenti!C:C, "Carico") / C434,"")</f>
        <v/>
      </c>
      <c r="J434" s="3" t="str">
        <f t="shared" si="13"/>
        <v/>
      </c>
      <c r="K434" s="3" t="str">
        <f>IF(A434="","",VLOOKUP(A434, 'Anagrafica Prodotti'!A:E, 5)*F434)</f>
        <v/>
      </c>
    </row>
    <row r="435" spans="1:11" x14ac:dyDescent="0.3">
      <c r="A435" t="str">
        <f>IF('Anagrafica Prodotti'!A436="","",'Anagrafica Prodotti'!A436)</f>
        <v/>
      </c>
      <c r="B435" t="str">
        <f>IF(A435="","",VLOOKUP(A435, 'Anagrafica Prodotti'!A:B, 2))</f>
        <v/>
      </c>
      <c r="C435" t="str">
        <f>IF(A435="","",SUMIFS(Movimenti!D:D, Movimenti!F:F, A435, Movimenti!C:C, "Carico"))</f>
        <v/>
      </c>
      <c r="D435" t="str">
        <f>IF(A435="","",SUMIFS(Movimenti!D:D, Movimenti!F:F, A435, Movimenti!C:C, "Scarico"))</f>
        <v/>
      </c>
      <c r="E435" t="str">
        <f>IF(A435="","",SUMIFS(Movimenti!D:D, Movimenti!F:F, A435, Movimenti!C:C, "Rettifica"))</f>
        <v/>
      </c>
      <c r="F435" t="str">
        <f t="shared" si="12"/>
        <v/>
      </c>
      <c r="G435" t="str">
        <f>IF(A435="","",IF(F435&lt;=VLOOKUP(A435, 'Anagrafica Prodotti'!A:C, 3), "⚠️ RIORDINARE", "OK"))</f>
        <v/>
      </c>
      <c r="H435" t="str">
        <f>IF(A435="","",VLOOKUP(A435, 'Anagrafica Prodotti'!A:G, 7))</f>
        <v/>
      </c>
      <c r="I435" s="3" t="str">
        <f>IFERROR(SUMIFS(Movimenti!H:H, Movimenti!F:F, A435, Movimenti!C:C, "Carico") / C435,"")</f>
        <v/>
      </c>
      <c r="J435" s="3" t="str">
        <f t="shared" si="13"/>
        <v/>
      </c>
      <c r="K435" s="3" t="str">
        <f>IF(A435="","",VLOOKUP(A435, 'Anagrafica Prodotti'!A:E, 5)*F435)</f>
        <v/>
      </c>
    </row>
    <row r="436" spans="1:11" x14ac:dyDescent="0.3">
      <c r="A436" t="str">
        <f>IF('Anagrafica Prodotti'!A437="","",'Anagrafica Prodotti'!A437)</f>
        <v/>
      </c>
      <c r="B436" t="str">
        <f>IF(A436="","",VLOOKUP(A436, 'Anagrafica Prodotti'!A:B, 2))</f>
        <v/>
      </c>
      <c r="C436" t="str">
        <f>IF(A436="","",SUMIFS(Movimenti!D:D, Movimenti!F:F, A436, Movimenti!C:C, "Carico"))</f>
        <v/>
      </c>
      <c r="D436" t="str">
        <f>IF(A436="","",SUMIFS(Movimenti!D:D, Movimenti!F:F, A436, Movimenti!C:C, "Scarico"))</f>
        <v/>
      </c>
      <c r="E436" t="str">
        <f>IF(A436="","",SUMIFS(Movimenti!D:D, Movimenti!F:F, A436, Movimenti!C:C, "Rettifica"))</f>
        <v/>
      </c>
      <c r="F436" t="str">
        <f t="shared" si="12"/>
        <v/>
      </c>
      <c r="G436" t="str">
        <f>IF(A436="","",IF(F436&lt;=VLOOKUP(A436, 'Anagrafica Prodotti'!A:C, 3), "⚠️ RIORDINARE", "OK"))</f>
        <v/>
      </c>
      <c r="H436" t="str">
        <f>IF(A436="","",VLOOKUP(A436, 'Anagrafica Prodotti'!A:G, 7))</f>
        <v/>
      </c>
      <c r="I436" s="3" t="str">
        <f>IFERROR(SUMIFS(Movimenti!H:H, Movimenti!F:F, A436, Movimenti!C:C, "Carico") / C436,"")</f>
        <v/>
      </c>
      <c r="J436" s="3" t="str">
        <f t="shared" si="13"/>
        <v/>
      </c>
      <c r="K436" s="3" t="str">
        <f>IF(A436="","",VLOOKUP(A436, 'Anagrafica Prodotti'!A:E, 5)*F436)</f>
        <v/>
      </c>
    </row>
    <row r="437" spans="1:11" x14ac:dyDescent="0.3">
      <c r="A437" t="str">
        <f>IF('Anagrafica Prodotti'!A438="","",'Anagrafica Prodotti'!A438)</f>
        <v/>
      </c>
      <c r="B437" t="str">
        <f>IF(A437="","",VLOOKUP(A437, 'Anagrafica Prodotti'!A:B, 2))</f>
        <v/>
      </c>
      <c r="C437" t="str">
        <f>IF(A437="","",SUMIFS(Movimenti!D:D, Movimenti!F:F, A437, Movimenti!C:C, "Carico"))</f>
        <v/>
      </c>
      <c r="D437" t="str">
        <f>IF(A437="","",SUMIFS(Movimenti!D:D, Movimenti!F:F, A437, Movimenti!C:C, "Scarico"))</f>
        <v/>
      </c>
      <c r="E437" t="str">
        <f>IF(A437="","",SUMIFS(Movimenti!D:D, Movimenti!F:F, A437, Movimenti!C:C, "Rettifica"))</f>
        <v/>
      </c>
      <c r="F437" t="str">
        <f t="shared" si="12"/>
        <v/>
      </c>
      <c r="G437" t="str">
        <f>IF(A437="","",IF(F437&lt;=VLOOKUP(A437, 'Anagrafica Prodotti'!A:C, 3), "⚠️ RIORDINARE", "OK"))</f>
        <v/>
      </c>
      <c r="H437" t="str">
        <f>IF(A437="","",VLOOKUP(A437, 'Anagrafica Prodotti'!A:G, 7))</f>
        <v/>
      </c>
      <c r="I437" s="3" t="str">
        <f>IFERROR(SUMIFS(Movimenti!H:H, Movimenti!F:F, A437, Movimenti!C:C, "Carico") / C437,"")</f>
        <v/>
      </c>
      <c r="J437" s="3" t="str">
        <f t="shared" si="13"/>
        <v/>
      </c>
      <c r="K437" s="3" t="str">
        <f>IF(A437="","",VLOOKUP(A437, 'Anagrafica Prodotti'!A:E, 5)*F437)</f>
        <v/>
      </c>
    </row>
    <row r="438" spans="1:11" x14ac:dyDescent="0.3">
      <c r="A438" t="str">
        <f>IF('Anagrafica Prodotti'!A439="","",'Anagrafica Prodotti'!A439)</f>
        <v/>
      </c>
      <c r="B438" t="str">
        <f>IF(A438="","",VLOOKUP(A438, 'Anagrafica Prodotti'!A:B, 2))</f>
        <v/>
      </c>
      <c r="C438" t="str">
        <f>IF(A438="","",SUMIFS(Movimenti!D:D, Movimenti!F:F, A438, Movimenti!C:C, "Carico"))</f>
        <v/>
      </c>
      <c r="D438" t="str">
        <f>IF(A438="","",SUMIFS(Movimenti!D:D, Movimenti!F:F, A438, Movimenti!C:C, "Scarico"))</f>
        <v/>
      </c>
      <c r="E438" t="str">
        <f>IF(A438="","",SUMIFS(Movimenti!D:D, Movimenti!F:F, A438, Movimenti!C:C, "Rettifica"))</f>
        <v/>
      </c>
      <c r="F438" t="str">
        <f t="shared" si="12"/>
        <v/>
      </c>
      <c r="G438" t="str">
        <f>IF(A438="","",IF(F438&lt;=VLOOKUP(A438, 'Anagrafica Prodotti'!A:C, 3), "⚠️ RIORDINARE", "OK"))</f>
        <v/>
      </c>
      <c r="H438" t="str">
        <f>IF(A438="","",VLOOKUP(A438, 'Anagrafica Prodotti'!A:G, 7))</f>
        <v/>
      </c>
      <c r="I438" s="3" t="str">
        <f>IFERROR(SUMIFS(Movimenti!H:H, Movimenti!F:F, A438, Movimenti!C:C, "Carico") / C438,"")</f>
        <v/>
      </c>
      <c r="J438" s="3" t="str">
        <f t="shared" si="13"/>
        <v/>
      </c>
      <c r="K438" s="3" t="str">
        <f>IF(A438="","",VLOOKUP(A438, 'Anagrafica Prodotti'!A:E, 5)*F438)</f>
        <v/>
      </c>
    </row>
    <row r="439" spans="1:11" x14ac:dyDescent="0.3">
      <c r="A439" t="str">
        <f>IF('Anagrafica Prodotti'!A440="","",'Anagrafica Prodotti'!A440)</f>
        <v/>
      </c>
      <c r="B439" t="str">
        <f>IF(A439="","",VLOOKUP(A439, 'Anagrafica Prodotti'!A:B, 2))</f>
        <v/>
      </c>
      <c r="C439" t="str">
        <f>IF(A439="","",SUMIFS(Movimenti!D:D, Movimenti!F:F, A439, Movimenti!C:C, "Carico"))</f>
        <v/>
      </c>
      <c r="D439" t="str">
        <f>IF(A439="","",SUMIFS(Movimenti!D:D, Movimenti!F:F, A439, Movimenti!C:C, "Scarico"))</f>
        <v/>
      </c>
      <c r="E439" t="str">
        <f>IF(A439="","",SUMIFS(Movimenti!D:D, Movimenti!F:F, A439, Movimenti!C:C, "Rettifica"))</f>
        <v/>
      </c>
      <c r="F439" t="str">
        <f t="shared" si="12"/>
        <v/>
      </c>
      <c r="G439" t="str">
        <f>IF(A439="","",IF(F439&lt;=VLOOKUP(A439, 'Anagrafica Prodotti'!A:C, 3), "⚠️ RIORDINARE", "OK"))</f>
        <v/>
      </c>
      <c r="H439" t="str">
        <f>IF(A439="","",VLOOKUP(A439, 'Anagrafica Prodotti'!A:G, 7))</f>
        <v/>
      </c>
      <c r="I439" s="3" t="str">
        <f>IFERROR(SUMIFS(Movimenti!H:H, Movimenti!F:F, A439, Movimenti!C:C, "Carico") / C439,"")</f>
        <v/>
      </c>
      <c r="J439" s="3" t="str">
        <f t="shared" si="13"/>
        <v/>
      </c>
      <c r="K439" s="3" t="str">
        <f>IF(A439="","",VLOOKUP(A439, 'Anagrafica Prodotti'!A:E, 5)*F439)</f>
        <v/>
      </c>
    </row>
    <row r="440" spans="1:11" x14ac:dyDescent="0.3">
      <c r="A440" t="str">
        <f>IF('Anagrafica Prodotti'!A441="","",'Anagrafica Prodotti'!A441)</f>
        <v/>
      </c>
      <c r="B440" t="str">
        <f>IF(A440="","",VLOOKUP(A440, 'Anagrafica Prodotti'!A:B, 2))</f>
        <v/>
      </c>
      <c r="C440" t="str">
        <f>IF(A440="","",SUMIFS(Movimenti!D:D, Movimenti!F:F, A440, Movimenti!C:C, "Carico"))</f>
        <v/>
      </c>
      <c r="D440" t="str">
        <f>IF(A440="","",SUMIFS(Movimenti!D:D, Movimenti!F:F, A440, Movimenti!C:C, "Scarico"))</f>
        <v/>
      </c>
      <c r="E440" t="str">
        <f>IF(A440="","",SUMIFS(Movimenti!D:D, Movimenti!F:F, A440, Movimenti!C:C, "Rettifica"))</f>
        <v/>
      </c>
      <c r="F440" t="str">
        <f t="shared" si="12"/>
        <v/>
      </c>
      <c r="G440" t="str">
        <f>IF(A440="","",IF(F440&lt;=VLOOKUP(A440, 'Anagrafica Prodotti'!A:C, 3), "⚠️ RIORDINARE", "OK"))</f>
        <v/>
      </c>
      <c r="H440" t="str">
        <f>IF(A440="","",VLOOKUP(A440, 'Anagrafica Prodotti'!A:G, 7))</f>
        <v/>
      </c>
      <c r="I440" s="3" t="str">
        <f>IFERROR(SUMIFS(Movimenti!H:H, Movimenti!F:F, A440, Movimenti!C:C, "Carico") / C440,"")</f>
        <v/>
      </c>
      <c r="J440" s="3" t="str">
        <f t="shared" si="13"/>
        <v/>
      </c>
      <c r="K440" s="3" t="str">
        <f>IF(A440="","",VLOOKUP(A440, 'Anagrafica Prodotti'!A:E, 5)*F440)</f>
        <v/>
      </c>
    </row>
    <row r="441" spans="1:11" x14ac:dyDescent="0.3">
      <c r="A441" t="str">
        <f>IF('Anagrafica Prodotti'!A442="","",'Anagrafica Prodotti'!A442)</f>
        <v/>
      </c>
      <c r="B441" t="str">
        <f>IF(A441="","",VLOOKUP(A441, 'Anagrafica Prodotti'!A:B, 2))</f>
        <v/>
      </c>
      <c r="C441" t="str">
        <f>IF(A441="","",SUMIFS(Movimenti!D:D, Movimenti!F:F, A441, Movimenti!C:C, "Carico"))</f>
        <v/>
      </c>
      <c r="D441" t="str">
        <f>IF(A441="","",SUMIFS(Movimenti!D:D, Movimenti!F:F, A441, Movimenti!C:C, "Scarico"))</f>
        <v/>
      </c>
      <c r="E441" t="str">
        <f>IF(A441="","",SUMIFS(Movimenti!D:D, Movimenti!F:F, A441, Movimenti!C:C, "Rettifica"))</f>
        <v/>
      </c>
      <c r="F441" t="str">
        <f t="shared" si="12"/>
        <v/>
      </c>
      <c r="G441" t="str">
        <f>IF(A441="","",IF(F441&lt;=VLOOKUP(A441, 'Anagrafica Prodotti'!A:C, 3), "⚠️ RIORDINARE", "OK"))</f>
        <v/>
      </c>
      <c r="H441" t="str">
        <f>IF(A441="","",VLOOKUP(A441, 'Anagrafica Prodotti'!A:G, 7))</f>
        <v/>
      </c>
      <c r="I441" s="3" t="str">
        <f>IFERROR(SUMIFS(Movimenti!H:H, Movimenti!F:F, A441, Movimenti!C:C, "Carico") / C441,"")</f>
        <v/>
      </c>
      <c r="J441" s="3" t="str">
        <f t="shared" si="13"/>
        <v/>
      </c>
      <c r="K441" s="3" t="str">
        <f>IF(A441="","",VLOOKUP(A441, 'Anagrafica Prodotti'!A:E, 5)*F441)</f>
        <v/>
      </c>
    </row>
    <row r="442" spans="1:11" x14ac:dyDescent="0.3">
      <c r="A442" t="str">
        <f>IF('Anagrafica Prodotti'!A443="","",'Anagrafica Prodotti'!A443)</f>
        <v/>
      </c>
      <c r="B442" t="str">
        <f>IF(A442="","",VLOOKUP(A442, 'Anagrafica Prodotti'!A:B, 2))</f>
        <v/>
      </c>
      <c r="C442" t="str">
        <f>IF(A442="","",SUMIFS(Movimenti!D:D, Movimenti!F:F, A442, Movimenti!C:C, "Carico"))</f>
        <v/>
      </c>
      <c r="D442" t="str">
        <f>IF(A442="","",SUMIFS(Movimenti!D:D, Movimenti!F:F, A442, Movimenti!C:C, "Scarico"))</f>
        <v/>
      </c>
      <c r="E442" t="str">
        <f>IF(A442="","",SUMIFS(Movimenti!D:D, Movimenti!F:F, A442, Movimenti!C:C, "Rettifica"))</f>
        <v/>
      </c>
      <c r="F442" t="str">
        <f t="shared" si="12"/>
        <v/>
      </c>
      <c r="G442" t="str">
        <f>IF(A442="","",IF(F442&lt;=VLOOKUP(A442, 'Anagrafica Prodotti'!A:C, 3), "⚠️ RIORDINARE", "OK"))</f>
        <v/>
      </c>
      <c r="H442" t="str">
        <f>IF(A442="","",VLOOKUP(A442, 'Anagrafica Prodotti'!A:G, 7))</f>
        <v/>
      </c>
      <c r="I442" s="3" t="str">
        <f>IFERROR(SUMIFS(Movimenti!H:H, Movimenti!F:F, A442, Movimenti!C:C, "Carico") / C442,"")</f>
        <v/>
      </c>
      <c r="J442" s="3" t="str">
        <f t="shared" si="13"/>
        <v/>
      </c>
      <c r="K442" s="3" t="str">
        <f>IF(A442="","",VLOOKUP(A442, 'Anagrafica Prodotti'!A:E, 5)*F442)</f>
        <v/>
      </c>
    </row>
    <row r="443" spans="1:11" x14ac:dyDescent="0.3">
      <c r="A443" t="str">
        <f>IF('Anagrafica Prodotti'!A444="","",'Anagrafica Prodotti'!A444)</f>
        <v/>
      </c>
      <c r="B443" t="str">
        <f>IF(A443="","",VLOOKUP(A443, 'Anagrafica Prodotti'!A:B, 2))</f>
        <v/>
      </c>
      <c r="C443" t="str">
        <f>IF(A443="","",SUMIFS(Movimenti!D:D, Movimenti!F:F, A443, Movimenti!C:C, "Carico"))</f>
        <v/>
      </c>
      <c r="D443" t="str">
        <f>IF(A443="","",SUMIFS(Movimenti!D:D, Movimenti!F:F, A443, Movimenti!C:C, "Scarico"))</f>
        <v/>
      </c>
      <c r="E443" t="str">
        <f>IF(A443="","",SUMIFS(Movimenti!D:D, Movimenti!F:F, A443, Movimenti!C:C, "Rettifica"))</f>
        <v/>
      </c>
      <c r="F443" t="str">
        <f t="shared" si="12"/>
        <v/>
      </c>
      <c r="G443" t="str">
        <f>IF(A443="","",IF(F443&lt;=VLOOKUP(A443, 'Anagrafica Prodotti'!A:C, 3), "⚠️ RIORDINARE", "OK"))</f>
        <v/>
      </c>
      <c r="H443" t="str">
        <f>IF(A443="","",VLOOKUP(A443, 'Anagrafica Prodotti'!A:G, 7))</f>
        <v/>
      </c>
      <c r="I443" s="3" t="str">
        <f>IFERROR(SUMIFS(Movimenti!H:H, Movimenti!F:F, A443, Movimenti!C:C, "Carico") / C443,"")</f>
        <v/>
      </c>
      <c r="J443" s="3" t="str">
        <f t="shared" si="13"/>
        <v/>
      </c>
      <c r="K443" s="3" t="str">
        <f>IF(A443="","",VLOOKUP(A443, 'Anagrafica Prodotti'!A:E, 5)*F443)</f>
        <v/>
      </c>
    </row>
    <row r="444" spans="1:11" x14ac:dyDescent="0.3">
      <c r="A444" t="str">
        <f>IF('Anagrafica Prodotti'!A445="","",'Anagrafica Prodotti'!A445)</f>
        <v/>
      </c>
      <c r="B444" t="str">
        <f>IF(A444="","",VLOOKUP(A444, 'Anagrafica Prodotti'!A:B, 2))</f>
        <v/>
      </c>
      <c r="C444" t="str">
        <f>IF(A444="","",SUMIFS(Movimenti!D:D, Movimenti!F:F, A444, Movimenti!C:C, "Carico"))</f>
        <v/>
      </c>
      <c r="D444" t="str">
        <f>IF(A444="","",SUMIFS(Movimenti!D:D, Movimenti!F:F, A444, Movimenti!C:C, "Scarico"))</f>
        <v/>
      </c>
      <c r="E444" t="str">
        <f>IF(A444="","",SUMIFS(Movimenti!D:D, Movimenti!F:F, A444, Movimenti!C:C, "Rettifica"))</f>
        <v/>
      </c>
      <c r="F444" t="str">
        <f t="shared" si="12"/>
        <v/>
      </c>
      <c r="G444" t="str">
        <f>IF(A444="","",IF(F444&lt;=VLOOKUP(A444, 'Anagrafica Prodotti'!A:C, 3), "⚠️ RIORDINARE", "OK"))</f>
        <v/>
      </c>
      <c r="H444" t="str">
        <f>IF(A444="","",VLOOKUP(A444, 'Anagrafica Prodotti'!A:G, 7))</f>
        <v/>
      </c>
      <c r="I444" s="3" t="str">
        <f>IFERROR(SUMIFS(Movimenti!H:H, Movimenti!F:F, A444, Movimenti!C:C, "Carico") / C444,"")</f>
        <v/>
      </c>
      <c r="J444" s="3" t="str">
        <f t="shared" si="13"/>
        <v/>
      </c>
      <c r="K444" s="3" t="str">
        <f>IF(A444="","",VLOOKUP(A444, 'Anagrafica Prodotti'!A:E, 5)*F444)</f>
        <v/>
      </c>
    </row>
    <row r="445" spans="1:11" x14ac:dyDescent="0.3">
      <c r="A445" t="str">
        <f>IF('Anagrafica Prodotti'!A446="","",'Anagrafica Prodotti'!A446)</f>
        <v/>
      </c>
      <c r="B445" t="str">
        <f>IF(A445="","",VLOOKUP(A445, 'Anagrafica Prodotti'!A:B, 2))</f>
        <v/>
      </c>
      <c r="C445" t="str">
        <f>IF(A445="","",SUMIFS(Movimenti!D:D, Movimenti!F:F, A445, Movimenti!C:C, "Carico"))</f>
        <v/>
      </c>
      <c r="D445" t="str">
        <f>IF(A445="","",SUMIFS(Movimenti!D:D, Movimenti!F:F, A445, Movimenti!C:C, "Scarico"))</f>
        <v/>
      </c>
      <c r="E445" t="str">
        <f>IF(A445="","",SUMIFS(Movimenti!D:D, Movimenti!F:F, A445, Movimenti!C:C, "Rettifica"))</f>
        <v/>
      </c>
      <c r="F445" t="str">
        <f t="shared" si="12"/>
        <v/>
      </c>
      <c r="G445" t="str">
        <f>IF(A445="","",IF(F445&lt;=VLOOKUP(A445, 'Anagrafica Prodotti'!A:C, 3), "⚠️ RIORDINARE", "OK"))</f>
        <v/>
      </c>
      <c r="H445" t="str">
        <f>IF(A445="","",VLOOKUP(A445, 'Anagrafica Prodotti'!A:G, 7))</f>
        <v/>
      </c>
      <c r="I445" s="3" t="str">
        <f>IFERROR(SUMIFS(Movimenti!H:H, Movimenti!F:F, A445, Movimenti!C:C, "Carico") / C445,"")</f>
        <v/>
      </c>
      <c r="J445" s="3" t="str">
        <f t="shared" si="13"/>
        <v/>
      </c>
      <c r="K445" s="3" t="str">
        <f>IF(A445="","",VLOOKUP(A445, 'Anagrafica Prodotti'!A:E, 5)*F445)</f>
        <v/>
      </c>
    </row>
    <row r="446" spans="1:11" x14ac:dyDescent="0.3">
      <c r="A446" t="str">
        <f>IF('Anagrafica Prodotti'!A447="","",'Anagrafica Prodotti'!A447)</f>
        <v/>
      </c>
      <c r="B446" t="str">
        <f>IF(A446="","",VLOOKUP(A446, 'Anagrafica Prodotti'!A:B, 2))</f>
        <v/>
      </c>
      <c r="C446" t="str">
        <f>IF(A446="","",SUMIFS(Movimenti!D:D, Movimenti!F:F, A446, Movimenti!C:C, "Carico"))</f>
        <v/>
      </c>
      <c r="D446" t="str">
        <f>IF(A446="","",SUMIFS(Movimenti!D:D, Movimenti!F:F, A446, Movimenti!C:C, "Scarico"))</f>
        <v/>
      </c>
      <c r="E446" t="str">
        <f>IF(A446="","",SUMIFS(Movimenti!D:D, Movimenti!F:F, A446, Movimenti!C:C, "Rettifica"))</f>
        <v/>
      </c>
      <c r="F446" t="str">
        <f t="shared" si="12"/>
        <v/>
      </c>
      <c r="G446" t="str">
        <f>IF(A446="","",IF(F446&lt;=VLOOKUP(A446, 'Anagrafica Prodotti'!A:C, 3), "⚠️ RIORDINARE", "OK"))</f>
        <v/>
      </c>
      <c r="H446" t="str">
        <f>IF(A446="","",VLOOKUP(A446, 'Anagrafica Prodotti'!A:G, 7))</f>
        <v/>
      </c>
      <c r="I446" s="3" t="str">
        <f>IFERROR(SUMIFS(Movimenti!H:H, Movimenti!F:F, A446, Movimenti!C:C, "Carico") / C446,"")</f>
        <v/>
      </c>
      <c r="J446" s="3" t="str">
        <f t="shared" si="13"/>
        <v/>
      </c>
      <c r="K446" s="3" t="str">
        <f>IF(A446="","",VLOOKUP(A446, 'Anagrafica Prodotti'!A:E, 5)*F446)</f>
        <v/>
      </c>
    </row>
    <row r="447" spans="1:11" x14ac:dyDescent="0.3">
      <c r="A447" t="str">
        <f>IF('Anagrafica Prodotti'!A448="","",'Anagrafica Prodotti'!A448)</f>
        <v/>
      </c>
      <c r="B447" t="str">
        <f>IF(A447="","",VLOOKUP(A447, 'Anagrafica Prodotti'!A:B, 2))</f>
        <v/>
      </c>
      <c r="C447" t="str">
        <f>IF(A447="","",SUMIFS(Movimenti!D:D, Movimenti!F:F, A447, Movimenti!C:C, "Carico"))</f>
        <v/>
      </c>
      <c r="D447" t="str">
        <f>IF(A447="","",SUMIFS(Movimenti!D:D, Movimenti!F:F, A447, Movimenti!C:C, "Scarico"))</f>
        <v/>
      </c>
      <c r="E447" t="str">
        <f>IF(A447="","",SUMIFS(Movimenti!D:D, Movimenti!F:F, A447, Movimenti!C:C, "Rettifica"))</f>
        <v/>
      </c>
      <c r="F447" t="str">
        <f t="shared" si="12"/>
        <v/>
      </c>
      <c r="G447" t="str">
        <f>IF(A447="","",IF(F447&lt;=VLOOKUP(A447, 'Anagrafica Prodotti'!A:C, 3), "⚠️ RIORDINARE", "OK"))</f>
        <v/>
      </c>
      <c r="H447" t="str">
        <f>IF(A447="","",VLOOKUP(A447, 'Anagrafica Prodotti'!A:G, 7))</f>
        <v/>
      </c>
      <c r="I447" s="3" t="str">
        <f>IFERROR(SUMIFS(Movimenti!H:H, Movimenti!F:F, A447, Movimenti!C:C, "Carico") / C447,"")</f>
        <v/>
      </c>
      <c r="J447" s="3" t="str">
        <f t="shared" si="13"/>
        <v/>
      </c>
      <c r="K447" s="3" t="str">
        <f>IF(A447="","",VLOOKUP(A447, 'Anagrafica Prodotti'!A:E, 5)*F447)</f>
        <v/>
      </c>
    </row>
    <row r="448" spans="1:11" x14ac:dyDescent="0.3">
      <c r="A448" t="str">
        <f>IF('Anagrafica Prodotti'!A449="","",'Anagrafica Prodotti'!A449)</f>
        <v/>
      </c>
      <c r="B448" t="str">
        <f>IF(A448="","",VLOOKUP(A448, 'Anagrafica Prodotti'!A:B, 2))</f>
        <v/>
      </c>
      <c r="C448" t="str">
        <f>IF(A448="","",SUMIFS(Movimenti!D:D, Movimenti!F:F, A448, Movimenti!C:C, "Carico"))</f>
        <v/>
      </c>
      <c r="D448" t="str">
        <f>IF(A448="","",SUMIFS(Movimenti!D:D, Movimenti!F:F, A448, Movimenti!C:C, "Scarico"))</f>
        <v/>
      </c>
      <c r="E448" t="str">
        <f>IF(A448="","",SUMIFS(Movimenti!D:D, Movimenti!F:F, A448, Movimenti!C:C, "Rettifica"))</f>
        <v/>
      </c>
      <c r="F448" t="str">
        <f t="shared" si="12"/>
        <v/>
      </c>
      <c r="G448" t="str">
        <f>IF(A448="","",IF(F448&lt;=VLOOKUP(A448, 'Anagrafica Prodotti'!A:C, 3), "⚠️ RIORDINARE", "OK"))</f>
        <v/>
      </c>
      <c r="H448" t="str">
        <f>IF(A448="","",VLOOKUP(A448, 'Anagrafica Prodotti'!A:G, 7))</f>
        <v/>
      </c>
      <c r="I448" s="3" t="str">
        <f>IFERROR(SUMIFS(Movimenti!H:H, Movimenti!F:F, A448, Movimenti!C:C, "Carico") / C448,"")</f>
        <v/>
      </c>
      <c r="J448" s="3" t="str">
        <f t="shared" si="13"/>
        <v/>
      </c>
      <c r="K448" s="3" t="str">
        <f>IF(A448="","",VLOOKUP(A448, 'Anagrafica Prodotti'!A:E, 5)*F448)</f>
        <v/>
      </c>
    </row>
    <row r="449" spans="1:11" x14ac:dyDescent="0.3">
      <c r="A449" t="str">
        <f>IF('Anagrafica Prodotti'!A450="","",'Anagrafica Prodotti'!A450)</f>
        <v/>
      </c>
      <c r="B449" t="str">
        <f>IF(A449="","",VLOOKUP(A449, 'Anagrafica Prodotti'!A:B, 2))</f>
        <v/>
      </c>
      <c r="C449" t="str">
        <f>IF(A449="","",SUMIFS(Movimenti!D:D, Movimenti!F:F, A449, Movimenti!C:C, "Carico"))</f>
        <v/>
      </c>
      <c r="D449" t="str">
        <f>IF(A449="","",SUMIFS(Movimenti!D:D, Movimenti!F:F, A449, Movimenti!C:C, "Scarico"))</f>
        <v/>
      </c>
      <c r="E449" t="str">
        <f>IF(A449="","",SUMIFS(Movimenti!D:D, Movimenti!F:F, A449, Movimenti!C:C, "Rettifica"))</f>
        <v/>
      </c>
      <c r="F449" t="str">
        <f t="shared" ref="F449:F512" si="14">IF(A449="","",C449-D449+E449)</f>
        <v/>
      </c>
      <c r="G449" t="str">
        <f>IF(A449="","",IF(F449&lt;=VLOOKUP(A449, 'Anagrafica Prodotti'!A:C, 3), "⚠️ RIORDINARE", "OK"))</f>
        <v/>
      </c>
      <c r="H449" t="str">
        <f>IF(A449="","",VLOOKUP(A449, 'Anagrafica Prodotti'!A:G, 7))</f>
        <v/>
      </c>
      <c r="I449" s="3" t="str">
        <f>IFERROR(SUMIFS(Movimenti!H:H, Movimenti!F:F, A449, Movimenti!C:C, "Carico") / C449,"")</f>
        <v/>
      </c>
      <c r="J449" s="3" t="str">
        <f t="shared" ref="J449:J512" si="15">IF(OR(A449="",I449=""),"",I449*F449)</f>
        <v/>
      </c>
      <c r="K449" s="3" t="str">
        <f>IF(A449="","",VLOOKUP(A449, 'Anagrafica Prodotti'!A:E, 5)*F449)</f>
        <v/>
      </c>
    </row>
    <row r="450" spans="1:11" x14ac:dyDescent="0.3">
      <c r="A450" t="str">
        <f>IF('Anagrafica Prodotti'!A451="","",'Anagrafica Prodotti'!A451)</f>
        <v/>
      </c>
      <c r="B450" t="str">
        <f>IF(A450="","",VLOOKUP(A450, 'Anagrafica Prodotti'!A:B, 2))</f>
        <v/>
      </c>
      <c r="C450" t="str">
        <f>IF(A450="","",SUMIFS(Movimenti!D:D, Movimenti!F:F, A450, Movimenti!C:C, "Carico"))</f>
        <v/>
      </c>
      <c r="D450" t="str">
        <f>IF(A450="","",SUMIFS(Movimenti!D:D, Movimenti!F:F, A450, Movimenti!C:C, "Scarico"))</f>
        <v/>
      </c>
      <c r="E450" t="str">
        <f>IF(A450="","",SUMIFS(Movimenti!D:D, Movimenti!F:F, A450, Movimenti!C:C, "Rettifica"))</f>
        <v/>
      </c>
      <c r="F450" t="str">
        <f t="shared" si="14"/>
        <v/>
      </c>
      <c r="G450" t="str">
        <f>IF(A450="","",IF(F450&lt;=VLOOKUP(A450, 'Anagrafica Prodotti'!A:C, 3), "⚠️ RIORDINARE", "OK"))</f>
        <v/>
      </c>
      <c r="H450" t="str">
        <f>IF(A450="","",VLOOKUP(A450, 'Anagrafica Prodotti'!A:G, 7))</f>
        <v/>
      </c>
      <c r="I450" s="3" t="str">
        <f>IFERROR(SUMIFS(Movimenti!H:H, Movimenti!F:F, A450, Movimenti!C:C, "Carico") / C450,"")</f>
        <v/>
      </c>
      <c r="J450" s="3" t="str">
        <f t="shared" si="15"/>
        <v/>
      </c>
      <c r="K450" s="3" t="str">
        <f>IF(A450="","",VLOOKUP(A450, 'Anagrafica Prodotti'!A:E, 5)*F450)</f>
        <v/>
      </c>
    </row>
    <row r="451" spans="1:11" x14ac:dyDescent="0.3">
      <c r="A451" t="str">
        <f>IF('Anagrafica Prodotti'!A452="","",'Anagrafica Prodotti'!A452)</f>
        <v/>
      </c>
      <c r="B451" t="str">
        <f>IF(A451="","",VLOOKUP(A451, 'Anagrafica Prodotti'!A:B, 2))</f>
        <v/>
      </c>
      <c r="C451" t="str">
        <f>IF(A451="","",SUMIFS(Movimenti!D:D, Movimenti!F:F, A451, Movimenti!C:C, "Carico"))</f>
        <v/>
      </c>
      <c r="D451" t="str">
        <f>IF(A451="","",SUMIFS(Movimenti!D:D, Movimenti!F:F, A451, Movimenti!C:C, "Scarico"))</f>
        <v/>
      </c>
      <c r="E451" t="str">
        <f>IF(A451="","",SUMIFS(Movimenti!D:D, Movimenti!F:F, A451, Movimenti!C:C, "Rettifica"))</f>
        <v/>
      </c>
      <c r="F451" t="str">
        <f t="shared" si="14"/>
        <v/>
      </c>
      <c r="G451" t="str">
        <f>IF(A451="","",IF(F451&lt;=VLOOKUP(A451, 'Anagrafica Prodotti'!A:C, 3), "⚠️ RIORDINARE", "OK"))</f>
        <v/>
      </c>
      <c r="H451" t="str">
        <f>IF(A451="","",VLOOKUP(A451, 'Anagrafica Prodotti'!A:G, 7))</f>
        <v/>
      </c>
      <c r="I451" s="3" t="str">
        <f>IFERROR(SUMIFS(Movimenti!H:H, Movimenti!F:F, A451, Movimenti!C:C, "Carico") / C451,"")</f>
        <v/>
      </c>
      <c r="J451" s="3" t="str">
        <f t="shared" si="15"/>
        <v/>
      </c>
      <c r="K451" s="3" t="str">
        <f>IF(A451="","",VLOOKUP(A451, 'Anagrafica Prodotti'!A:E, 5)*F451)</f>
        <v/>
      </c>
    </row>
    <row r="452" spans="1:11" x14ac:dyDescent="0.3">
      <c r="A452" t="str">
        <f>IF('Anagrafica Prodotti'!A453="","",'Anagrafica Prodotti'!A453)</f>
        <v/>
      </c>
      <c r="B452" t="str">
        <f>IF(A452="","",VLOOKUP(A452, 'Anagrafica Prodotti'!A:B, 2))</f>
        <v/>
      </c>
      <c r="C452" t="str">
        <f>IF(A452="","",SUMIFS(Movimenti!D:D, Movimenti!F:F, A452, Movimenti!C:C, "Carico"))</f>
        <v/>
      </c>
      <c r="D452" t="str">
        <f>IF(A452="","",SUMIFS(Movimenti!D:D, Movimenti!F:F, A452, Movimenti!C:C, "Scarico"))</f>
        <v/>
      </c>
      <c r="E452" t="str">
        <f>IF(A452="","",SUMIFS(Movimenti!D:D, Movimenti!F:F, A452, Movimenti!C:C, "Rettifica"))</f>
        <v/>
      </c>
      <c r="F452" t="str">
        <f t="shared" si="14"/>
        <v/>
      </c>
      <c r="G452" t="str">
        <f>IF(A452="","",IF(F452&lt;=VLOOKUP(A452, 'Anagrafica Prodotti'!A:C, 3), "⚠️ RIORDINARE", "OK"))</f>
        <v/>
      </c>
      <c r="H452" t="str">
        <f>IF(A452="","",VLOOKUP(A452, 'Anagrafica Prodotti'!A:G, 7))</f>
        <v/>
      </c>
      <c r="I452" s="3" t="str">
        <f>IFERROR(SUMIFS(Movimenti!H:H, Movimenti!F:F, A452, Movimenti!C:C, "Carico") / C452,"")</f>
        <v/>
      </c>
      <c r="J452" s="3" t="str">
        <f t="shared" si="15"/>
        <v/>
      </c>
      <c r="K452" s="3" t="str">
        <f>IF(A452="","",VLOOKUP(A452, 'Anagrafica Prodotti'!A:E, 5)*F452)</f>
        <v/>
      </c>
    </row>
    <row r="453" spans="1:11" x14ac:dyDescent="0.3">
      <c r="A453" t="str">
        <f>IF('Anagrafica Prodotti'!A454="","",'Anagrafica Prodotti'!A454)</f>
        <v/>
      </c>
      <c r="B453" t="str">
        <f>IF(A453="","",VLOOKUP(A453, 'Anagrafica Prodotti'!A:B, 2))</f>
        <v/>
      </c>
      <c r="C453" t="str">
        <f>IF(A453="","",SUMIFS(Movimenti!D:D, Movimenti!F:F, A453, Movimenti!C:C, "Carico"))</f>
        <v/>
      </c>
      <c r="D453" t="str">
        <f>IF(A453="","",SUMIFS(Movimenti!D:D, Movimenti!F:F, A453, Movimenti!C:C, "Scarico"))</f>
        <v/>
      </c>
      <c r="E453" t="str">
        <f>IF(A453="","",SUMIFS(Movimenti!D:D, Movimenti!F:F, A453, Movimenti!C:C, "Rettifica"))</f>
        <v/>
      </c>
      <c r="F453" t="str">
        <f t="shared" si="14"/>
        <v/>
      </c>
      <c r="G453" t="str">
        <f>IF(A453="","",IF(F453&lt;=VLOOKUP(A453, 'Anagrafica Prodotti'!A:C, 3), "⚠️ RIORDINARE", "OK"))</f>
        <v/>
      </c>
      <c r="H453" t="str">
        <f>IF(A453="","",VLOOKUP(A453, 'Anagrafica Prodotti'!A:G, 7))</f>
        <v/>
      </c>
      <c r="I453" s="3" t="str">
        <f>IFERROR(SUMIFS(Movimenti!H:H, Movimenti!F:F, A453, Movimenti!C:C, "Carico") / C453,"")</f>
        <v/>
      </c>
      <c r="J453" s="3" t="str">
        <f t="shared" si="15"/>
        <v/>
      </c>
      <c r="K453" s="3" t="str">
        <f>IF(A453="","",VLOOKUP(A453, 'Anagrafica Prodotti'!A:E, 5)*F453)</f>
        <v/>
      </c>
    </row>
    <row r="454" spans="1:11" x14ac:dyDescent="0.3">
      <c r="A454" t="str">
        <f>IF('Anagrafica Prodotti'!A455="","",'Anagrafica Prodotti'!A455)</f>
        <v/>
      </c>
      <c r="B454" t="str">
        <f>IF(A454="","",VLOOKUP(A454, 'Anagrafica Prodotti'!A:B, 2))</f>
        <v/>
      </c>
      <c r="C454" t="str">
        <f>IF(A454="","",SUMIFS(Movimenti!D:D, Movimenti!F:F, A454, Movimenti!C:C, "Carico"))</f>
        <v/>
      </c>
      <c r="D454" t="str">
        <f>IF(A454="","",SUMIFS(Movimenti!D:D, Movimenti!F:F, A454, Movimenti!C:C, "Scarico"))</f>
        <v/>
      </c>
      <c r="E454" t="str">
        <f>IF(A454="","",SUMIFS(Movimenti!D:D, Movimenti!F:F, A454, Movimenti!C:C, "Rettifica"))</f>
        <v/>
      </c>
      <c r="F454" t="str">
        <f t="shared" si="14"/>
        <v/>
      </c>
      <c r="G454" t="str">
        <f>IF(A454="","",IF(F454&lt;=VLOOKUP(A454, 'Anagrafica Prodotti'!A:C, 3), "⚠️ RIORDINARE", "OK"))</f>
        <v/>
      </c>
      <c r="H454" t="str">
        <f>IF(A454="","",VLOOKUP(A454, 'Anagrafica Prodotti'!A:G, 7))</f>
        <v/>
      </c>
      <c r="I454" s="3" t="str">
        <f>IFERROR(SUMIFS(Movimenti!H:H, Movimenti!F:F, A454, Movimenti!C:C, "Carico") / C454,"")</f>
        <v/>
      </c>
      <c r="J454" s="3" t="str">
        <f t="shared" si="15"/>
        <v/>
      </c>
      <c r="K454" s="3" t="str">
        <f>IF(A454="","",VLOOKUP(A454, 'Anagrafica Prodotti'!A:E, 5)*F454)</f>
        <v/>
      </c>
    </row>
    <row r="455" spans="1:11" x14ac:dyDescent="0.3">
      <c r="A455" t="str">
        <f>IF('Anagrafica Prodotti'!A456="","",'Anagrafica Prodotti'!A456)</f>
        <v/>
      </c>
      <c r="B455" t="str">
        <f>IF(A455="","",VLOOKUP(A455, 'Anagrafica Prodotti'!A:B, 2))</f>
        <v/>
      </c>
      <c r="C455" t="str">
        <f>IF(A455="","",SUMIFS(Movimenti!D:D, Movimenti!F:F, A455, Movimenti!C:C, "Carico"))</f>
        <v/>
      </c>
      <c r="D455" t="str">
        <f>IF(A455="","",SUMIFS(Movimenti!D:D, Movimenti!F:F, A455, Movimenti!C:C, "Scarico"))</f>
        <v/>
      </c>
      <c r="E455" t="str">
        <f>IF(A455="","",SUMIFS(Movimenti!D:D, Movimenti!F:F, A455, Movimenti!C:C, "Rettifica"))</f>
        <v/>
      </c>
      <c r="F455" t="str">
        <f t="shared" si="14"/>
        <v/>
      </c>
      <c r="G455" t="str">
        <f>IF(A455="","",IF(F455&lt;=VLOOKUP(A455, 'Anagrafica Prodotti'!A:C, 3), "⚠️ RIORDINARE", "OK"))</f>
        <v/>
      </c>
      <c r="H455" t="str">
        <f>IF(A455="","",VLOOKUP(A455, 'Anagrafica Prodotti'!A:G, 7))</f>
        <v/>
      </c>
      <c r="I455" s="3" t="str">
        <f>IFERROR(SUMIFS(Movimenti!H:H, Movimenti!F:F, A455, Movimenti!C:C, "Carico") / C455,"")</f>
        <v/>
      </c>
      <c r="J455" s="3" t="str">
        <f t="shared" si="15"/>
        <v/>
      </c>
      <c r="K455" s="3" t="str">
        <f>IF(A455="","",VLOOKUP(A455, 'Anagrafica Prodotti'!A:E, 5)*F455)</f>
        <v/>
      </c>
    </row>
    <row r="456" spans="1:11" x14ac:dyDescent="0.3">
      <c r="A456" t="str">
        <f>IF('Anagrafica Prodotti'!A457="","",'Anagrafica Prodotti'!A457)</f>
        <v/>
      </c>
      <c r="B456" t="str">
        <f>IF(A456="","",VLOOKUP(A456, 'Anagrafica Prodotti'!A:B, 2))</f>
        <v/>
      </c>
      <c r="C456" t="str">
        <f>IF(A456="","",SUMIFS(Movimenti!D:D, Movimenti!F:F, A456, Movimenti!C:C, "Carico"))</f>
        <v/>
      </c>
      <c r="D456" t="str">
        <f>IF(A456="","",SUMIFS(Movimenti!D:D, Movimenti!F:F, A456, Movimenti!C:C, "Scarico"))</f>
        <v/>
      </c>
      <c r="E456" t="str">
        <f>IF(A456="","",SUMIFS(Movimenti!D:D, Movimenti!F:F, A456, Movimenti!C:C, "Rettifica"))</f>
        <v/>
      </c>
      <c r="F456" t="str">
        <f t="shared" si="14"/>
        <v/>
      </c>
      <c r="G456" t="str">
        <f>IF(A456="","",IF(F456&lt;=VLOOKUP(A456, 'Anagrafica Prodotti'!A:C, 3), "⚠️ RIORDINARE", "OK"))</f>
        <v/>
      </c>
      <c r="H456" t="str">
        <f>IF(A456="","",VLOOKUP(A456, 'Anagrafica Prodotti'!A:G, 7))</f>
        <v/>
      </c>
      <c r="I456" s="3" t="str">
        <f>IFERROR(SUMIFS(Movimenti!H:H, Movimenti!F:F, A456, Movimenti!C:C, "Carico") / C456,"")</f>
        <v/>
      </c>
      <c r="J456" s="3" t="str">
        <f t="shared" si="15"/>
        <v/>
      </c>
      <c r="K456" s="3" t="str">
        <f>IF(A456="","",VLOOKUP(A456, 'Anagrafica Prodotti'!A:E, 5)*F456)</f>
        <v/>
      </c>
    </row>
    <row r="457" spans="1:11" x14ac:dyDescent="0.3">
      <c r="A457" t="str">
        <f>IF('Anagrafica Prodotti'!A458="","",'Anagrafica Prodotti'!A458)</f>
        <v/>
      </c>
      <c r="B457" t="str">
        <f>IF(A457="","",VLOOKUP(A457, 'Anagrafica Prodotti'!A:B, 2))</f>
        <v/>
      </c>
      <c r="C457" t="str">
        <f>IF(A457="","",SUMIFS(Movimenti!D:D, Movimenti!F:F, A457, Movimenti!C:C, "Carico"))</f>
        <v/>
      </c>
      <c r="D457" t="str">
        <f>IF(A457="","",SUMIFS(Movimenti!D:D, Movimenti!F:F, A457, Movimenti!C:C, "Scarico"))</f>
        <v/>
      </c>
      <c r="E457" t="str">
        <f>IF(A457="","",SUMIFS(Movimenti!D:D, Movimenti!F:F, A457, Movimenti!C:C, "Rettifica"))</f>
        <v/>
      </c>
      <c r="F457" t="str">
        <f t="shared" si="14"/>
        <v/>
      </c>
      <c r="G457" t="str">
        <f>IF(A457="","",IF(F457&lt;=VLOOKUP(A457, 'Anagrafica Prodotti'!A:C, 3), "⚠️ RIORDINARE", "OK"))</f>
        <v/>
      </c>
      <c r="H457" t="str">
        <f>IF(A457="","",VLOOKUP(A457, 'Anagrafica Prodotti'!A:G, 7))</f>
        <v/>
      </c>
      <c r="I457" s="3" t="str">
        <f>IFERROR(SUMIFS(Movimenti!H:H, Movimenti!F:F, A457, Movimenti!C:C, "Carico") / C457,"")</f>
        <v/>
      </c>
      <c r="J457" s="3" t="str">
        <f t="shared" si="15"/>
        <v/>
      </c>
      <c r="K457" s="3" t="str">
        <f>IF(A457="","",VLOOKUP(A457, 'Anagrafica Prodotti'!A:E, 5)*F457)</f>
        <v/>
      </c>
    </row>
    <row r="458" spans="1:11" x14ac:dyDescent="0.3">
      <c r="A458" t="str">
        <f>IF('Anagrafica Prodotti'!A459="","",'Anagrafica Prodotti'!A459)</f>
        <v/>
      </c>
      <c r="B458" t="str">
        <f>IF(A458="","",VLOOKUP(A458, 'Anagrafica Prodotti'!A:B, 2))</f>
        <v/>
      </c>
      <c r="C458" t="str">
        <f>IF(A458="","",SUMIFS(Movimenti!D:D, Movimenti!F:F, A458, Movimenti!C:C, "Carico"))</f>
        <v/>
      </c>
      <c r="D458" t="str">
        <f>IF(A458="","",SUMIFS(Movimenti!D:D, Movimenti!F:F, A458, Movimenti!C:C, "Scarico"))</f>
        <v/>
      </c>
      <c r="E458" t="str">
        <f>IF(A458="","",SUMIFS(Movimenti!D:D, Movimenti!F:F, A458, Movimenti!C:C, "Rettifica"))</f>
        <v/>
      </c>
      <c r="F458" t="str">
        <f t="shared" si="14"/>
        <v/>
      </c>
      <c r="G458" t="str">
        <f>IF(A458="","",IF(F458&lt;=VLOOKUP(A458, 'Anagrafica Prodotti'!A:C, 3), "⚠️ RIORDINARE", "OK"))</f>
        <v/>
      </c>
      <c r="H458" t="str">
        <f>IF(A458="","",VLOOKUP(A458, 'Anagrafica Prodotti'!A:G, 7))</f>
        <v/>
      </c>
      <c r="I458" s="3" t="str">
        <f>IFERROR(SUMIFS(Movimenti!H:H, Movimenti!F:F, A458, Movimenti!C:C, "Carico") / C458,"")</f>
        <v/>
      </c>
      <c r="J458" s="3" t="str">
        <f t="shared" si="15"/>
        <v/>
      </c>
      <c r="K458" s="3" t="str">
        <f>IF(A458="","",VLOOKUP(A458, 'Anagrafica Prodotti'!A:E, 5)*F458)</f>
        <v/>
      </c>
    </row>
    <row r="459" spans="1:11" x14ac:dyDescent="0.3">
      <c r="A459" t="str">
        <f>IF('Anagrafica Prodotti'!A460="","",'Anagrafica Prodotti'!A460)</f>
        <v/>
      </c>
      <c r="B459" t="str">
        <f>IF(A459="","",VLOOKUP(A459, 'Anagrafica Prodotti'!A:B, 2))</f>
        <v/>
      </c>
      <c r="C459" t="str">
        <f>IF(A459="","",SUMIFS(Movimenti!D:D, Movimenti!F:F, A459, Movimenti!C:C, "Carico"))</f>
        <v/>
      </c>
      <c r="D459" t="str">
        <f>IF(A459="","",SUMIFS(Movimenti!D:D, Movimenti!F:F, A459, Movimenti!C:C, "Scarico"))</f>
        <v/>
      </c>
      <c r="E459" t="str">
        <f>IF(A459="","",SUMIFS(Movimenti!D:D, Movimenti!F:F, A459, Movimenti!C:C, "Rettifica"))</f>
        <v/>
      </c>
      <c r="F459" t="str">
        <f t="shared" si="14"/>
        <v/>
      </c>
      <c r="G459" t="str">
        <f>IF(A459="","",IF(F459&lt;=VLOOKUP(A459, 'Anagrafica Prodotti'!A:C, 3), "⚠️ RIORDINARE", "OK"))</f>
        <v/>
      </c>
      <c r="H459" t="str">
        <f>IF(A459="","",VLOOKUP(A459, 'Anagrafica Prodotti'!A:G, 7))</f>
        <v/>
      </c>
      <c r="I459" s="3" t="str">
        <f>IFERROR(SUMIFS(Movimenti!H:H, Movimenti!F:F, A459, Movimenti!C:C, "Carico") / C459,"")</f>
        <v/>
      </c>
      <c r="J459" s="3" t="str">
        <f t="shared" si="15"/>
        <v/>
      </c>
      <c r="K459" s="3" t="str">
        <f>IF(A459="","",VLOOKUP(A459, 'Anagrafica Prodotti'!A:E, 5)*F459)</f>
        <v/>
      </c>
    </row>
    <row r="460" spans="1:11" x14ac:dyDescent="0.3">
      <c r="A460" t="str">
        <f>IF('Anagrafica Prodotti'!A461="","",'Anagrafica Prodotti'!A461)</f>
        <v/>
      </c>
      <c r="B460" t="str">
        <f>IF(A460="","",VLOOKUP(A460, 'Anagrafica Prodotti'!A:B, 2))</f>
        <v/>
      </c>
      <c r="C460" t="str">
        <f>IF(A460="","",SUMIFS(Movimenti!D:D, Movimenti!F:F, A460, Movimenti!C:C, "Carico"))</f>
        <v/>
      </c>
      <c r="D460" t="str">
        <f>IF(A460="","",SUMIFS(Movimenti!D:D, Movimenti!F:F, A460, Movimenti!C:C, "Scarico"))</f>
        <v/>
      </c>
      <c r="E460" t="str">
        <f>IF(A460="","",SUMIFS(Movimenti!D:D, Movimenti!F:F, A460, Movimenti!C:C, "Rettifica"))</f>
        <v/>
      </c>
      <c r="F460" t="str">
        <f t="shared" si="14"/>
        <v/>
      </c>
      <c r="G460" t="str">
        <f>IF(A460="","",IF(F460&lt;=VLOOKUP(A460, 'Anagrafica Prodotti'!A:C, 3), "⚠️ RIORDINARE", "OK"))</f>
        <v/>
      </c>
      <c r="H460" t="str">
        <f>IF(A460="","",VLOOKUP(A460, 'Anagrafica Prodotti'!A:G, 7))</f>
        <v/>
      </c>
      <c r="I460" s="3" t="str">
        <f>IFERROR(SUMIFS(Movimenti!H:H, Movimenti!F:F, A460, Movimenti!C:C, "Carico") / C460,"")</f>
        <v/>
      </c>
      <c r="J460" s="3" t="str">
        <f t="shared" si="15"/>
        <v/>
      </c>
      <c r="K460" s="3" t="str">
        <f>IF(A460="","",VLOOKUP(A460, 'Anagrafica Prodotti'!A:E, 5)*F460)</f>
        <v/>
      </c>
    </row>
    <row r="461" spans="1:11" x14ac:dyDescent="0.3">
      <c r="A461" t="str">
        <f>IF('Anagrafica Prodotti'!A462="","",'Anagrafica Prodotti'!A462)</f>
        <v/>
      </c>
      <c r="B461" t="str">
        <f>IF(A461="","",VLOOKUP(A461, 'Anagrafica Prodotti'!A:B, 2))</f>
        <v/>
      </c>
      <c r="C461" t="str">
        <f>IF(A461="","",SUMIFS(Movimenti!D:D, Movimenti!F:F, A461, Movimenti!C:C, "Carico"))</f>
        <v/>
      </c>
      <c r="D461" t="str">
        <f>IF(A461="","",SUMIFS(Movimenti!D:D, Movimenti!F:F, A461, Movimenti!C:C, "Scarico"))</f>
        <v/>
      </c>
      <c r="E461" t="str">
        <f>IF(A461="","",SUMIFS(Movimenti!D:D, Movimenti!F:F, A461, Movimenti!C:C, "Rettifica"))</f>
        <v/>
      </c>
      <c r="F461" t="str">
        <f t="shared" si="14"/>
        <v/>
      </c>
      <c r="G461" t="str">
        <f>IF(A461="","",IF(F461&lt;=VLOOKUP(A461, 'Anagrafica Prodotti'!A:C, 3), "⚠️ RIORDINARE", "OK"))</f>
        <v/>
      </c>
      <c r="H461" t="str">
        <f>IF(A461="","",VLOOKUP(A461, 'Anagrafica Prodotti'!A:G, 7))</f>
        <v/>
      </c>
      <c r="I461" s="3" t="str">
        <f>IFERROR(SUMIFS(Movimenti!H:H, Movimenti!F:F, A461, Movimenti!C:C, "Carico") / C461,"")</f>
        <v/>
      </c>
      <c r="J461" s="3" t="str">
        <f t="shared" si="15"/>
        <v/>
      </c>
      <c r="K461" s="3" t="str">
        <f>IF(A461="","",VLOOKUP(A461, 'Anagrafica Prodotti'!A:E, 5)*F461)</f>
        <v/>
      </c>
    </row>
    <row r="462" spans="1:11" x14ac:dyDescent="0.3">
      <c r="A462" t="str">
        <f>IF('Anagrafica Prodotti'!A463="","",'Anagrafica Prodotti'!A463)</f>
        <v/>
      </c>
      <c r="B462" t="str">
        <f>IF(A462="","",VLOOKUP(A462, 'Anagrafica Prodotti'!A:B, 2))</f>
        <v/>
      </c>
      <c r="C462" t="str">
        <f>IF(A462="","",SUMIFS(Movimenti!D:D, Movimenti!F:F, A462, Movimenti!C:C, "Carico"))</f>
        <v/>
      </c>
      <c r="D462" t="str">
        <f>IF(A462="","",SUMIFS(Movimenti!D:D, Movimenti!F:F, A462, Movimenti!C:C, "Scarico"))</f>
        <v/>
      </c>
      <c r="E462" t="str">
        <f>IF(A462="","",SUMIFS(Movimenti!D:D, Movimenti!F:F, A462, Movimenti!C:C, "Rettifica"))</f>
        <v/>
      </c>
      <c r="F462" t="str">
        <f t="shared" si="14"/>
        <v/>
      </c>
      <c r="G462" t="str">
        <f>IF(A462="","",IF(F462&lt;=VLOOKUP(A462, 'Anagrafica Prodotti'!A:C, 3), "⚠️ RIORDINARE", "OK"))</f>
        <v/>
      </c>
      <c r="H462" t="str">
        <f>IF(A462="","",VLOOKUP(A462, 'Anagrafica Prodotti'!A:G, 7))</f>
        <v/>
      </c>
      <c r="I462" s="3" t="str">
        <f>IFERROR(SUMIFS(Movimenti!H:H, Movimenti!F:F, A462, Movimenti!C:C, "Carico") / C462,"")</f>
        <v/>
      </c>
      <c r="J462" s="3" t="str">
        <f t="shared" si="15"/>
        <v/>
      </c>
      <c r="K462" s="3" t="str">
        <f>IF(A462="","",VLOOKUP(A462, 'Anagrafica Prodotti'!A:E, 5)*F462)</f>
        <v/>
      </c>
    </row>
    <row r="463" spans="1:11" x14ac:dyDescent="0.3">
      <c r="A463" t="str">
        <f>IF('Anagrafica Prodotti'!A464="","",'Anagrafica Prodotti'!A464)</f>
        <v/>
      </c>
      <c r="B463" t="str">
        <f>IF(A463="","",VLOOKUP(A463, 'Anagrafica Prodotti'!A:B, 2))</f>
        <v/>
      </c>
      <c r="C463" t="str">
        <f>IF(A463="","",SUMIFS(Movimenti!D:D, Movimenti!F:F, A463, Movimenti!C:C, "Carico"))</f>
        <v/>
      </c>
      <c r="D463" t="str">
        <f>IF(A463="","",SUMIFS(Movimenti!D:D, Movimenti!F:F, A463, Movimenti!C:C, "Scarico"))</f>
        <v/>
      </c>
      <c r="E463" t="str">
        <f>IF(A463="","",SUMIFS(Movimenti!D:D, Movimenti!F:F, A463, Movimenti!C:C, "Rettifica"))</f>
        <v/>
      </c>
      <c r="F463" t="str">
        <f t="shared" si="14"/>
        <v/>
      </c>
      <c r="G463" t="str">
        <f>IF(A463="","",IF(F463&lt;=VLOOKUP(A463, 'Anagrafica Prodotti'!A:C, 3), "⚠️ RIORDINARE", "OK"))</f>
        <v/>
      </c>
      <c r="H463" t="str">
        <f>IF(A463="","",VLOOKUP(A463, 'Anagrafica Prodotti'!A:G, 7))</f>
        <v/>
      </c>
      <c r="I463" s="3" t="str">
        <f>IFERROR(SUMIFS(Movimenti!H:H, Movimenti!F:F, A463, Movimenti!C:C, "Carico") / C463,"")</f>
        <v/>
      </c>
      <c r="J463" s="3" t="str">
        <f t="shared" si="15"/>
        <v/>
      </c>
      <c r="K463" s="3" t="str">
        <f>IF(A463="","",VLOOKUP(A463, 'Anagrafica Prodotti'!A:E, 5)*F463)</f>
        <v/>
      </c>
    </row>
    <row r="464" spans="1:11" x14ac:dyDescent="0.3">
      <c r="A464" t="str">
        <f>IF('Anagrafica Prodotti'!A465="","",'Anagrafica Prodotti'!A465)</f>
        <v/>
      </c>
      <c r="B464" t="str">
        <f>IF(A464="","",VLOOKUP(A464, 'Anagrafica Prodotti'!A:B, 2))</f>
        <v/>
      </c>
      <c r="C464" t="str">
        <f>IF(A464="","",SUMIFS(Movimenti!D:D, Movimenti!F:F, A464, Movimenti!C:C, "Carico"))</f>
        <v/>
      </c>
      <c r="D464" t="str">
        <f>IF(A464="","",SUMIFS(Movimenti!D:D, Movimenti!F:F, A464, Movimenti!C:C, "Scarico"))</f>
        <v/>
      </c>
      <c r="E464" t="str">
        <f>IF(A464="","",SUMIFS(Movimenti!D:D, Movimenti!F:F, A464, Movimenti!C:C, "Rettifica"))</f>
        <v/>
      </c>
      <c r="F464" t="str">
        <f t="shared" si="14"/>
        <v/>
      </c>
      <c r="G464" t="str">
        <f>IF(A464="","",IF(F464&lt;=VLOOKUP(A464, 'Anagrafica Prodotti'!A:C, 3), "⚠️ RIORDINARE", "OK"))</f>
        <v/>
      </c>
      <c r="H464" t="str">
        <f>IF(A464="","",VLOOKUP(A464, 'Anagrafica Prodotti'!A:G, 7))</f>
        <v/>
      </c>
      <c r="I464" s="3" t="str">
        <f>IFERROR(SUMIFS(Movimenti!H:H, Movimenti!F:F, A464, Movimenti!C:C, "Carico") / C464,"")</f>
        <v/>
      </c>
      <c r="J464" s="3" t="str">
        <f t="shared" si="15"/>
        <v/>
      </c>
      <c r="K464" s="3" t="str">
        <f>IF(A464="","",VLOOKUP(A464, 'Anagrafica Prodotti'!A:E, 5)*F464)</f>
        <v/>
      </c>
    </row>
    <row r="465" spans="1:11" x14ac:dyDescent="0.3">
      <c r="A465" t="str">
        <f>IF('Anagrafica Prodotti'!A466="","",'Anagrafica Prodotti'!A466)</f>
        <v/>
      </c>
      <c r="B465" t="str">
        <f>IF(A465="","",VLOOKUP(A465, 'Anagrafica Prodotti'!A:B, 2))</f>
        <v/>
      </c>
      <c r="C465" t="str">
        <f>IF(A465="","",SUMIFS(Movimenti!D:D, Movimenti!F:F, A465, Movimenti!C:C, "Carico"))</f>
        <v/>
      </c>
      <c r="D465" t="str">
        <f>IF(A465="","",SUMIFS(Movimenti!D:D, Movimenti!F:F, A465, Movimenti!C:C, "Scarico"))</f>
        <v/>
      </c>
      <c r="E465" t="str">
        <f>IF(A465="","",SUMIFS(Movimenti!D:D, Movimenti!F:F, A465, Movimenti!C:C, "Rettifica"))</f>
        <v/>
      </c>
      <c r="F465" t="str">
        <f t="shared" si="14"/>
        <v/>
      </c>
      <c r="G465" t="str">
        <f>IF(A465="","",IF(F465&lt;=VLOOKUP(A465, 'Anagrafica Prodotti'!A:C, 3), "⚠️ RIORDINARE", "OK"))</f>
        <v/>
      </c>
      <c r="H465" t="str">
        <f>IF(A465="","",VLOOKUP(A465, 'Anagrafica Prodotti'!A:G, 7))</f>
        <v/>
      </c>
      <c r="I465" s="3" t="str">
        <f>IFERROR(SUMIFS(Movimenti!H:H, Movimenti!F:F, A465, Movimenti!C:C, "Carico") / C465,"")</f>
        <v/>
      </c>
      <c r="J465" s="3" t="str">
        <f t="shared" si="15"/>
        <v/>
      </c>
      <c r="K465" s="3" t="str">
        <f>IF(A465="","",VLOOKUP(A465, 'Anagrafica Prodotti'!A:E, 5)*F465)</f>
        <v/>
      </c>
    </row>
    <row r="466" spans="1:11" x14ac:dyDescent="0.3">
      <c r="A466" t="str">
        <f>IF('Anagrafica Prodotti'!A467="","",'Anagrafica Prodotti'!A467)</f>
        <v/>
      </c>
      <c r="B466" t="str">
        <f>IF(A466="","",VLOOKUP(A466, 'Anagrafica Prodotti'!A:B, 2))</f>
        <v/>
      </c>
      <c r="C466" t="str">
        <f>IF(A466="","",SUMIFS(Movimenti!D:D, Movimenti!F:F, A466, Movimenti!C:C, "Carico"))</f>
        <v/>
      </c>
      <c r="D466" t="str">
        <f>IF(A466="","",SUMIFS(Movimenti!D:D, Movimenti!F:F, A466, Movimenti!C:C, "Scarico"))</f>
        <v/>
      </c>
      <c r="E466" t="str">
        <f>IF(A466="","",SUMIFS(Movimenti!D:D, Movimenti!F:F, A466, Movimenti!C:C, "Rettifica"))</f>
        <v/>
      </c>
      <c r="F466" t="str">
        <f t="shared" si="14"/>
        <v/>
      </c>
      <c r="G466" t="str">
        <f>IF(A466="","",IF(F466&lt;=VLOOKUP(A466, 'Anagrafica Prodotti'!A:C, 3), "⚠️ RIORDINARE", "OK"))</f>
        <v/>
      </c>
      <c r="H466" t="str">
        <f>IF(A466="","",VLOOKUP(A466, 'Anagrafica Prodotti'!A:G, 7))</f>
        <v/>
      </c>
      <c r="I466" s="3" t="str">
        <f>IFERROR(SUMIFS(Movimenti!H:H, Movimenti!F:F, A466, Movimenti!C:C, "Carico") / C466,"")</f>
        <v/>
      </c>
      <c r="J466" s="3" t="str">
        <f t="shared" si="15"/>
        <v/>
      </c>
      <c r="K466" s="3" t="str">
        <f>IF(A466="","",VLOOKUP(A466, 'Anagrafica Prodotti'!A:E, 5)*F466)</f>
        <v/>
      </c>
    </row>
    <row r="467" spans="1:11" x14ac:dyDescent="0.3">
      <c r="A467" t="str">
        <f>IF('Anagrafica Prodotti'!A468="","",'Anagrafica Prodotti'!A468)</f>
        <v/>
      </c>
      <c r="B467" t="str">
        <f>IF(A467="","",VLOOKUP(A467, 'Anagrafica Prodotti'!A:B, 2))</f>
        <v/>
      </c>
      <c r="C467" t="str">
        <f>IF(A467="","",SUMIFS(Movimenti!D:D, Movimenti!F:F, A467, Movimenti!C:C, "Carico"))</f>
        <v/>
      </c>
      <c r="D467" t="str">
        <f>IF(A467="","",SUMIFS(Movimenti!D:D, Movimenti!F:F, A467, Movimenti!C:C, "Scarico"))</f>
        <v/>
      </c>
      <c r="E467" t="str">
        <f>IF(A467="","",SUMIFS(Movimenti!D:D, Movimenti!F:F, A467, Movimenti!C:C, "Rettifica"))</f>
        <v/>
      </c>
      <c r="F467" t="str">
        <f t="shared" si="14"/>
        <v/>
      </c>
      <c r="G467" t="str">
        <f>IF(A467="","",IF(F467&lt;=VLOOKUP(A467, 'Anagrafica Prodotti'!A:C, 3), "⚠️ RIORDINARE", "OK"))</f>
        <v/>
      </c>
      <c r="H467" t="str">
        <f>IF(A467="","",VLOOKUP(A467, 'Anagrafica Prodotti'!A:G, 7))</f>
        <v/>
      </c>
      <c r="I467" s="3" t="str">
        <f>IFERROR(SUMIFS(Movimenti!H:H, Movimenti!F:F, A467, Movimenti!C:C, "Carico") / C467,"")</f>
        <v/>
      </c>
      <c r="J467" s="3" t="str">
        <f t="shared" si="15"/>
        <v/>
      </c>
      <c r="K467" s="3" t="str">
        <f>IF(A467="","",VLOOKUP(A467, 'Anagrafica Prodotti'!A:E, 5)*F467)</f>
        <v/>
      </c>
    </row>
    <row r="468" spans="1:11" x14ac:dyDescent="0.3">
      <c r="A468" t="str">
        <f>IF('Anagrafica Prodotti'!A469="","",'Anagrafica Prodotti'!A469)</f>
        <v/>
      </c>
      <c r="B468" t="str">
        <f>IF(A468="","",VLOOKUP(A468, 'Anagrafica Prodotti'!A:B, 2))</f>
        <v/>
      </c>
      <c r="C468" t="str">
        <f>IF(A468="","",SUMIFS(Movimenti!D:D, Movimenti!F:F, A468, Movimenti!C:C, "Carico"))</f>
        <v/>
      </c>
      <c r="D468" t="str">
        <f>IF(A468="","",SUMIFS(Movimenti!D:D, Movimenti!F:F, A468, Movimenti!C:C, "Scarico"))</f>
        <v/>
      </c>
      <c r="E468" t="str">
        <f>IF(A468="","",SUMIFS(Movimenti!D:D, Movimenti!F:F, A468, Movimenti!C:C, "Rettifica"))</f>
        <v/>
      </c>
      <c r="F468" t="str">
        <f t="shared" si="14"/>
        <v/>
      </c>
      <c r="G468" t="str">
        <f>IF(A468="","",IF(F468&lt;=VLOOKUP(A468, 'Anagrafica Prodotti'!A:C, 3), "⚠️ RIORDINARE", "OK"))</f>
        <v/>
      </c>
      <c r="H468" t="str">
        <f>IF(A468="","",VLOOKUP(A468, 'Anagrafica Prodotti'!A:G, 7))</f>
        <v/>
      </c>
      <c r="I468" s="3" t="str">
        <f>IFERROR(SUMIFS(Movimenti!H:H, Movimenti!F:F, A468, Movimenti!C:C, "Carico") / C468,"")</f>
        <v/>
      </c>
      <c r="J468" s="3" t="str">
        <f t="shared" si="15"/>
        <v/>
      </c>
      <c r="K468" s="3" t="str">
        <f>IF(A468="","",VLOOKUP(A468, 'Anagrafica Prodotti'!A:E, 5)*F468)</f>
        <v/>
      </c>
    </row>
    <row r="469" spans="1:11" x14ac:dyDescent="0.3">
      <c r="A469" t="str">
        <f>IF('Anagrafica Prodotti'!A470="","",'Anagrafica Prodotti'!A470)</f>
        <v/>
      </c>
      <c r="B469" t="str">
        <f>IF(A469="","",VLOOKUP(A469, 'Anagrafica Prodotti'!A:B, 2))</f>
        <v/>
      </c>
      <c r="C469" t="str">
        <f>IF(A469="","",SUMIFS(Movimenti!D:D, Movimenti!F:F, A469, Movimenti!C:C, "Carico"))</f>
        <v/>
      </c>
      <c r="D469" t="str">
        <f>IF(A469="","",SUMIFS(Movimenti!D:D, Movimenti!F:F, A469, Movimenti!C:C, "Scarico"))</f>
        <v/>
      </c>
      <c r="E469" t="str">
        <f>IF(A469="","",SUMIFS(Movimenti!D:D, Movimenti!F:F, A469, Movimenti!C:C, "Rettifica"))</f>
        <v/>
      </c>
      <c r="F469" t="str">
        <f t="shared" si="14"/>
        <v/>
      </c>
      <c r="G469" t="str">
        <f>IF(A469="","",IF(F469&lt;=VLOOKUP(A469, 'Anagrafica Prodotti'!A:C, 3), "⚠️ RIORDINARE", "OK"))</f>
        <v/>
      </c>
      <c r="H469" t="str">
        <f>IF(A469="","",VLOOKUP(A469, 'Anagrafica Prodotti'!A:G, 7))</f>
        <v/>
      </c>
      <c r="I469" s="3" t="str">
        <f>IFERROR(SUMIFS(Movimenti!H:H, Movimenti!F:F, A469, Movimenti!C:C, "Carico") / C469,"")</f>
        <v/>
      </c>
      <c r="J469" s="3" t="str">
        <f t="shared" si="15"/>
        <v/>
      </c>
      <c r="K469" s="3" t="str">
        <f>IF(A469="","",VLOOKUP(A469, 'Anagrafica Prodotti'!A:E, 5)*F469)</f>
        <v/>
      </c>
    </row>
    <row r="470" spans="1:11" x14ac:dyDescent="0.3">
      <c r="A470" t="str">
        <f>IF('Anagrafica Prodotti'!A471="","",'Anagrafica Prodotti'!A471)</f>
        <v/>
      </c>
      <c r="B470" t="str">
        <f>IF(A470="","",VLOOKUP(A470, 'Anagrafica Prodotti'!A:B, 2))</f>
        <v/>
      </c>
      <c r="C470" t="str">
        <f>IF(A470="","",SUMIFS(Movimenti!D:D, Movimenti!F:F, A470, Movimenti!C:C, "Carico"))</f>
        <v/>
      </c>
      <c r="D470" t="str">
        <f>IF(A470="","",SUMIFS(Movimenti!D:D, Movimenti!F:F, A470, Movimenti!C:C, "Scarico"))</f>
        <v/>
      </c>
      <c r="E470" t="str">
        <f>IF(A470="","",SUMIFS(Movimenti!D:D, Movimenti!F:F, A470, Movimenti!C:C, "Rettifica"))</f>
        <v/>
      </c>
      <c r="F470" t="str">
        <f t="shared" si="14"/>
        <v/>
      </c>
      <c r="G470" t="str">
        <f>IF(A470="","",IF(F470&lt;=VLOOKUP(A470, 'Anagrafica Prodotti'!A:C, 3), "⚠️ RIORDINARE", "OK"))</f>
        <v/>
      </c>
      <c r="H470" t="str">
        <f>IF(A470="","",VLOOKUP(A470, 'Anagrafica Prodotti'!A:G, 7))</f>
        <v/>
      </c>
      <c r="I470" s="3" t="str">
        <f>IFERROR(SUMIFS(Movimenti!H:H, Movimenti!F:F, A470, Movimenti!C:C, "Carico") / C470,"")</f>
        <v/>
      </c>
      <c r="J470" s="3" t="str">
        <f t="shared" si="15"/>
        <v/>
      </c>
      <c r="K470" s="3" t="str">
        <f>IF(A470="","",VLOOKUP(A470, 'Anagrafica Prodotti'!A:E, 5)*F470)</f>
        <v/>
      </c>
    </row>
    <row r="471" spans="1:11" x14ac:dyDescent="0.3">
      <c r="A471" t="str">
        <f>IF('Anagrafica Prodotti'!A472="","",'Anagrafica Prodotti'!A472)</f>
        <v/>
      </c>
      <c r="B471" t="str">
        <f>IF(A471="","",VLOOKUP(A471, 'Anagrafica Prodotti'!A:B, 2))</f>
        <v/>
      </c>
      <c r="C471" t="str">
        <f>IF(A471="","",SUMIFS(Movimenti!D:D, Movimenti!F:F, A471, Movimenti!C:C, "Carico"))</f>
        <v/>
      </c>
      <c r="D471" t="str">
        <f>IF(A471="","",SUMIFS(Movimenti!D:D, Movimenti!F:F, A471, Movimenti!C:C, "Scarico"))</f>
        <v/>
      </c>
      <c r="E471" t="str">
        <f>IF(A471="","",SUMIFS(Movimenti!D:D, Movimenti!F:F, A471, Movimenti!C:C, "Rettifica"))</f>
        <v/>
      </c>
      <c r="F471" t="str">
        <f t="shared" si="14"/>
        <v/>
      </c>
      <c r="G471" t="str">
        <f>IF(A471="","",IF(F471&lt;=VLOOKUP(A471, 'Anagrafica Prodotti'!A:C, 3), "⚠️ RIORDINARE", "OK"))</f>
        <v/>
      </c>
      <c r="H471" t="str">
        <f>IF(A471="","",VLOOKUP(A471, 'Anagrafica Prodotti'!A:G, 7))</f>
        <v/>
      </c>
      <c r="I471" s="3" t="str">
        <f>IFERROR(SUMIFS(Movimenti!H:H, Movimenti!F:F, A471, Movimenti!C:C, "Carico") / C471,"")</f>
        <v/>
      </c>
      <c r="J471" s="3" t="str">
        <f t="shared" si="15"/>
        <v/>
      </c>
      <c r="K471" s="3" t="str">
        <f>IF(A471="","",VLOOKUP(A471, 'Anagrafica Prodotti'!A:E, 5)*F471)</f>
        <v/>
      </c>
    </row>
    <row r="472" spans="1:11" x14ac:dyDescent="0.3">
      <c r="A472" t="str">
        <f>IF('Anagrafica Prodotti'!A473="","",'Anagrafica Prodotti'!A473)</f>
        <v/>
      </c>
      <c r="B472" t="str">
        <f>IF(A472="","",VLOOKUP(A472, 'Anagrafica Prodotti'!A:B, 2))</f>
        <v/>
      </c>
      <c r="C472" t="str">
        <f>IF(A472="","",SUMIFS(Movimenti!D:D, Movimenti!F:F, A472, Movimenti!C:C, "Carico"))</f>
        <v/>
      </c>
      <c r="D472" t="str">
        <f>IF(A472="","",SUMIFS(Movimenti!D:D, Movimenti!F:F, A472, Movimenti!C:C, "Scarico"))</f>
        <v/>
      </c>
      <c r="E472" t="str">
        <f>IF(A472="","",SUMIFS(Movimenti!D:D, Movimenti!F:F, A472, Movimenti!C:C, "Rettifica"))</f>
        <v/>
      </c>
      <c r="F472" t="str">
        <f t="shared" si="14"/>
        <v/>
      </c>
      <c r="G472" t="str">
        <f>IF(A472="","",IF(F472&lt;=VLOOKUP(A472, 'Anagrafica Prodotti'!A:C, 3), "⚠️ RIORDINARE", "OK"))</f>
        <v/>
      </c>
      <c r="H472" t="str">
        <f>IF(A472="","",VLOOKUP(A472, 'Anagrafica Prodotti'!A:G, 7))</f>
        <v/>
      </c>
      <c r="I472" s="3" t="str">
        <f>IFERROR(SUMIFS(Movimenti!H:H, Movimenti!F:F, A472, Movimenti!C:C, "Carico") / C472,"")</f>
        <v/>
      </c>
      <c r="J472" s="3" t="str">
        <f t="shared" si="15"/>
        <v/>
      </c>
      <c r="K472" s="3" t="str">
        <f>IF(A472="","",VLOOKUP(A472, 'Anagrafica Prodotti'!A:E, 5)*F472)</f>
        <v/>
      </c>
    </row>
    <row r="473" spans="1:11" x14ac:dyDescent="0.3">
      <c r="A473" t="str">
        <f>IF('Anagrafica Prodotti'!A474="","",'Anagrafica Prodotti'!A474)</f>
        <v/>
      </c>
      <c r="B473" t="str">
        <f>IF(A473="","",VLOOKUP(A473, 'Anagrafica Prodotti'!A:B, 2))</f>
        <v/>
      </c>
      <c r="C473" t="str">
        <f>IF(A473="","",SUMIFS(Movimenti!D:D, Movimenti!F:F, A473, Movimenti!C:C, "Carico"))</f>
        <v/>
      </c>
      <c r="D473" t="str">
        <f>IF(A473="","",SUMIFS(Movimenti!D:D, Movimenti!F:F, A473, Movimenti!C:C, "Scarico"))</f>
        <v/>
      </c>
      <c r="E473" t="str">
        <f>IF(A473="","",SUMIFS(Movimenti!D:D, Movimenti!F:F, A473, Movimenti!C:C, "Rettifica"))</f>
        <v/>
      </c>
      <c r="F473" t="str">
        <f t="shared" si="14"/>
        <v/>
      </c>
      <c r="G473" t="str">
        <f>IF(A473="","",IF(F473&lt;=VLOOKUP(A473, 'Anagrafica Prodotti'!A:C, 3), "⚠️ RIORDINARE", "OK"))</f>
        <v/>
      </c>
      <c r="H473" t="str">
        <f>IF(A473="","",VLOOKUP(A473, 'Anagrafica Prodotti'!A:G, 7))</f>
        <v/>
      </c>
      <c r="I473" s="3" t="str">
        <f>IFERROR(SUMIFS(Movimenti!H:H, Movimenti!F:F, A473, Movimenti!C:C, "Carico") / C473,"")</f>
        <v/>
      </c>
      <c r="J473" s="3" t="str">
        <f t="shared" si="15"/>
        <v/>
      </c>
      <c r="K473" s="3" t="str">
        <f>IF(A473="","",VLOOKUP(A473, 'Anagrafica Prodotti'!A:E, 5)*F473)</f>
        <v/>
      </c>
    </row>
    <row r="474" spans="1:11" x14ac:dyDescent="0.3">
      <c r="A474" t="str">
        <f>IF('Anagrafica Prodotti'!A475="","",'Anagrafica Prodotti'!A475)</f>
        <v/>
      </c>
      <c r="B474" t="str">
        <f>IF(A474="","",VLOOKUP(A474, 'Anagrafica Prodotti'!A:B, 2))</f>
        <v/>
      </c>
      <c r="C474" t="str">
        <f>IF(A474="","",SUMIFS(Movimenti!D:D, Movimenti!F:F, A474, Movimenti!C:C, "Carico"))</f>
        <v/>
      </c>
      <c r="D474" t="str">
        <f>IF(A474="","",SUMIFS(Movimenti!D:D, Movimenti!F:F, A474, Movimenti!C:C, "Scarico"))</f>
        <v/>
      </c>
      <c r="E474" t="str">
        <f>IF(A474="","",SUMIFS(Movimenti!D:D, Movimenti!F:F, A474, Movimenti!C:C, "Rettifica"))</f>
        <v/>
      </c>
      <c r="F474" t="str">
        <f t="shared" si="14"/>
        <v/>
      </c>
      <c r="G474" t="str">
        <f>IF(A474="","",IF(F474&lt;=VLOOKUP(A474, 'Anagrafica Prodotti'!A:C, 3), "⚠️ RIORDINARE", "OK"))</f>
        <v/>
      </c>
      <c r="H474" t="str">
        <f>IF(A474="","",VLOOKUP(A474, 'Anagrafica Prodotti'!A:G, 7))</f>
        <v/>
      </c>
      <c r="I474" s="3" t="str">
        <f>IFERROR(SUMIFS(Movimenti!H:H, Movimenti!F:F, A474, Movimenti!C:C, "Carico") / C474,"")</f>
        <v/>
      </c>
      <c r="J474" s="3" t="str">
        <f t="shared" si="15"/>
        <v/>
      </c>
      <c r="K474" s="3" t="str">
        <f>IF(A474="","",VLOOKUP(A474, 'Anagrafica Prodotti'!A:E, 5)*F474)</f>
        <v/>
      </c>
    </row>
    <row r="475" spans="1:11" x14ac:dyDescent="0.3">
      <c r="A475" t="str">
        <f>IF('Anagrafica Prodotti'!A476="","",'Anagrafica Prodotti'!A476)</f>
        <v/>
      </c>
      <c r="B475" t="str">
        <f>IF(A475="","",VLOOKUP(A475, 'Anagrafica Prodotti'!A:B, 2))</f>
        <v/>
      </c>
      <c r="C475" t="str">
        <f>IF(A475="","",SUMIFS(Movimenti!D:D, Movimenti!F:F, A475, Movimenti!C:C, "Carico"))</f>
        <v/>
      </c>
      <c r="D475" t="str">
        <f>IF(A475="","",SUMIFS(Movimenti!D:D, Movimenti!F:F, A475, Movimenti!C:C, "Scarico"))</f>
        <v/>
      </c>
      <c r="E475" t="str">
        <f>IF(A475="","",SUMIFS(Movimenti!D:D, Movimenti!F:F, A475, Movimenti!C:C, "Rettifica"))</f>
        <v/>
      </c>
      <c r="F475" t="str">
        <f t="shared" si="14"/>
        <v/>
      </c>
      <c r="G475" t="str">
        <f>IF(A475="","",IF(F475&lt;=VLOOKUP(A475, 'Anagrafica Prodotti'!A:C, 3), "⚠️ RIORDINARE", "OK"))</f>
        <v/>
      </c>
      <c r="H475" t="str">
        <f>IF(A475="","",VLOOKUP(A475, 'Anagrafica Prodotti'!A:G, 7))</f>
        <v/>
      </c>
      <c r="I475" s="3" t="str">
        <f>IFERROR(SUMIFS(Movimenti!H:H, Movimenti!F:F, A475, Movimenti!C:C, "Carico") / C475,"")</f>
        <v/>
      </c>
      <c r="J475" s="3" t="str">
        <f t="shared" si="15"/>
        <v/>
      </c>
      <c r="K475" s="3" t="str">
        <f>IF(A475="","",VLOOKUP(A475, 'Anagrafica Prodotti'!A:E, 5)*F475)</f>
        <v/>
      </c>
    </row>
    <row r="476" spans="1:11" x14ac:dyDescent="0.3">
      <c r="A476" t="str">
        <f>IF('Anagrafica Prodotti'!A477="","",'Anagrafica Prodotti'!A477)</f>
        <v/>
      </c>
      <c r="B476" t="str">
        <f>IF(A476="","",VLOOKUP(A476, 'Anagrafica Prodotti'!A:B, 2))</f>
        <v/>
      </c>
      <c r="C476" t="str">
        <f>IF(A476="","",SUMIFS(Movimenti!D:D, Movimenti!F:F, A476, Movimenti!C:C, "Carico"))</f>
        <v/>
      </c>
      <c r="D476" t="str">
        <f>IF(A476="","",SUMIFS(Movimenti!D:D, Movimenti!F:F, A476, Movimenti!C:C, "Scarico"))</f>
        <v/>
      </c>
      <c r="E476" t="str">
        <f>IF(A476="","",SUMIFS(Movimenti!D:D, Movimenti!F:F, A476, Movimenti!C:C, "Rettifica"))</f>
        <v/>
      </c>
      <c r="F476" t="str">
        <f t="shared" si="14"/>
        <v/>
      </c>
      <c r="G476" t="str">
        <f>IF(A476="","",IF(F476&lt;=VLOOKUP(A476, 'Anagrafica Prodotti'!A:C, 3), "⚠️ RIORDINARE", "OK"))</f>
        <v/>
      </c>
      <c r="H476" t="str">
        <f>IF(A476="","",VLOOKUP(A476, 'Anagrafica Prodotti'!A:G, 7))</f>
        <v/>
      </c>
      <c r="I476" s="3" t="str">
        <f>IFERROR(SUMIFS(Movimenti!H:H, Movimenti!F:F, A476, Movimenti!C:C, "Carico") / C476,"")</f>
        <v/>
      </c>
      <c r="J476" s="3" t="str">
        <f t="shared" si="15"/>
        <v/>
      </c>
      <c r="K476" s="3" t="str">
        <f>IF(A476="","",VLOOKUP(A476, 'Anagrafica Prodotti'!A:E, 5)*F476)</f>
        <v/>
      </c>
    </row>
    <row r="477" spans="1:11" x14ac:dyDescent="0.3">
      <c r="A477" t="str">
        <f>IF('Anagrafica Prodotti'!A478="","",'Anagrafica Prodotti'!A478)</f>
        <v/>
      </c>
      <c r="B477" t="str">
        <f>IF(A477="","",VLOOKUP(A477, 'Anagrafica Prodotti'!A:B, 2))</f>
        <v/>
      </c>
      <c r="C477" t="str">
        <f>IF(A477="","",SUMIFS(Movimenti!D:D, Movimenti!F:F, A477, Movimenti!C:C, "Carico"))</f>
        <v/>
      </c>
      <c r="D477" t="str">
        <f>IF(A477="","",SUMIFS(Movimenti!D:D, Movimenti!F:F, A477, Movimenti!C:C, "Scarico"))</f>
        <v/>
      </c>
      <c r="E477" t="str">
        <f>IF(A477="","",SUMIFS(Movimenti!D:D, Movimenti!F:F, A477, Movimenti!C:C, "Rettifica"))</f>
        <v/>
      </c>
      <c r="F477" t="str">
        <f t="shared" si="14"/>
        <v/>
      </c>
      <c r="G477" t="str">
        <f>IF(A477="","",IF(F477&lt;=VLOOKUP(A477, 'Anagrafica Prodotti'!A:C, 3), "⚠️ RIORDINARE", "OK"))</f>
        <v/>
      </c>
      <c r="H477" t="str">
        <f>IF(A477="","",VLOOKUP(A477, 'Anagrafica Prodotti'!A:G, 7))</f>
        <v/>
      </c>
      <c r="I477" s="3" t="str">
        <f>IFERROR(SUMIFS(Movimenti!H:H, Movimenti!F:F, A477, Movimenti!C:C, "Carico") / C477,"")</f>
        <v/>
      </c>
      <c r="J477" s="3" t="str">
        <f t="shared" si="15"/>
        <v/>
      </c>
      <c r="K477" s="3" t="str">
        <f>IF(A477="","",VLOOKUP(A477, 'Anagrafica Prodotti'!A:E, 5)*F477)</f>
        <v/>
      </c>
    </row>
    <row r="478" spans="1:11" x14ac:dyDescent="0.3">
      <c r="A478" t="str">
        <f>IF('Anagrafica Prodotti'!A479="","",'Anagrafica Prodotti'!A479)</f>
        <v/>
      </c>
      <c r="B478" t="str">
        <f>IF(A478="","",VLOOKUP(A478, 'Anagrafica Prodotti'!A:B, 2))</f>
        <v/>
      </c>
      <c r="C478" t="str">
        <f>IF(A478="","",SUMIFS(Movimenti!D:D, Movimenti!F:F, A478, Movimenti!C:C, "Carico"))</f>
        <v/>
      </c>
      <c r="D478" t="str">
        <f>IF(A478="","",SUMIFS(Movimenti!D:D, Movimenti!F:F, A478, Movimenti!C:C, "Scarico"))</f>
        <v/>
      </c>
      <c r="E478" t="str">
        <f>IF(A478="","",SUMIFS(Movimenti!D:D, Movimenti!F:F, A478, Movimenti!C:C, "Rettifica"))</f>
        <v/>
      </c>
      <c r="F478" t="str">
        <f t="shared" si="14"/>
        <v/>
      </c>
      <c r="G478" t="str">
        <f>IF(A478="","",IF(F478&lt;=VLOOKUP(A478, 'Anagrafica Prodotti'!A:C, 3), "⚠️ RIORDINARE", "OK"))</f>
        <v/>
      </c>
      <c r="H478" t="str">
        <f>IF(A478="","",VLOOKUP(A478, 'Anagrafica Prodotti'!A:G, 7))</f>
        <v/>
      </c>
      <c r="I478" s="3" t="str">
        <f>IFERROR(SUMIFS(Movimenti!H:H, Movimenti!F:F, A478, Movimenti!C:C, "Carico") / C478,"")</f>
        <v/>
      </c>
      <c r="J478" s="3" t="str">
        <f t="shared" si="15"/>
        <v/>
      </c>
      <c r="K478" s="3" t="str">
        <f>IF(A478="","",VLOOKUP(A478, 'Anagrafica Prodotti'!A:E, 5)*F478)</f>
        <v/>
      </c>
    </row>
    <row r="479" spans="1:11" x14ac:dyDescent="0.3">
      <c r="A479" t="str">
        <f>IF('Anagrafica Prodotti'!A480="","",'Anagrafica Prodotti'!A480)</f>
        <v/>
      </c>
      <c r="B479" t="str">
        <f>IF(A479="","",VLOOKUP(A479, 'Anagrafica Prodotti'!A:B, 2))</f>
        <v/>
      </c>
      <c r="C479" t="str">
        <f>IF(A479="","",SUMIFS(Movimenti!D:D, Movimenti!F:F, A479, Movimenti!C:C, "Carico"))</f>
        <v/>
      </c>
      <c r="D479" t="str">
        <f>IF(A479="","",SUMIFS(Movimenti!D:D, Movimenti!F:F, A479, Movimenti!C:C, "Scarico"))</f>
        <v/>
      </c>
      <c r="E479" t="str">
        <f>IF(A479="","",SUMIFS(Movimenti!D:D, Movimenti!F:F, A479, Movimenti!C:C, "Rettifica"))</f>
        <v/>
      </c>
      <c r="F479" t="str">
        <f t="shared" si="14"/>
        <v/>
      </c>
      <c r="G479" t="str">
        <f>IF(A479="","",IF(F479&lt;=VLOOKUP(A479, 'Anagrafica Prodotti'!A:C, 3), "⚠️ RIORDINARE", "OK"))</f>
        <v/>
      </c>
      <c r="H479" t="str">
        <f>IF(A479="","",VLOOKUP(A479, 'Anagrafica Prodotti'!A:G, 7))</f>
        <v/>
      </c>
      <c r="I479" s="3" t="str">
        <f>IFERROR(SUMIFS(Movimenti!H:H, Movimenti!F:F, A479, Movimenti!C:C, "Carico") / C479,"")</f>
        <v/>
      </c>
      <c r="J479" s="3" t="str">
        <f t="shared" si="15"/>
        <v/>
      </c>
      <c r="K479" s="3" t="str">
        <f>IF(A479="","",VLOOKUP(A479, 'Anagrafica Prodotti'!A:E, 5)*F479)</f>
        <v/>
      </c>
    </row>
    <row r="480" spans="1:11" x14ac:dyDescent="0.3">
      <c r="A480" t="str">
        <f>IF('Anagrafica Prodotti'!A481="","",'Anagrafica Prodotti'!A481)</f>
        <v/>
      </c>
      <c r="B480" t="str">
        <f>IF(A480="","",VLOOKUP(A480, 'Anagrafica Prodotti'!A:B, 2))</f>
        <v/>
      </c>
      <c r="C480" t="str">
        <f>IF(A480="","",SUMIFS(Movimenti!D:D, Movimenti!F:F, A480, Movimenti!C:C, "Carico"))</f>
        <v/>
      </c>
      <c r="D480" t="str">
        <f>IF(A480="","",SUMIFS(Movimenti!D:D, Movimenti!F:F, A480, Movimenti!C:C, "Scarico"))</f>
        <v/>
      </c>
      <c r="E480" t="str">
        <f>IF(A480="","",SUMIFS(Movimenti!D:D, Movimenti!F:F, A480, Movimenti!C:C, "Rettifica"))</f>
        <v/>
      </c>
      <c r="F480" t="str">
        <f t="shared" si="14"/>
        <v/>
      </c>
      <c r="G480" t="str">
        <f>IF(A480="","",IF(F480&lt;=VLOOKUP(A480, 'Anagrafica Prodotti'!A:C, 3), "⚠️ RIORDINARE", "OK"))</f>
        <v/>
      </c>
      <c r="H480" t="str">
        <f>IF(A480="","",VLOOKUP(A480, 'Anagrafica Prodotti'!A:G, 7))</f>
        <v/>
      </c>
      <c r="I480" s="3" t="str">
        <f>IFERROR(SUMIFS(Movimenti!H:H, Movimenti!F:F, A480, Movimenti!C:C, "Carico") / C480,"")</f>
        <v/>
      </c>
      <c r="J480" s="3" t="str">
        <f t="shared" si="15"/>
        <v/>
      </c>
      <c r="K480" s="3" t="str">
        <f>IF(A480="","",VLOOKUP(A480, 'Anagrafica Prodotti'!A:E, 5)*F480)</f>
        <v/>
      </c>
    </row>
    <row r="481" spans="1:11" x14ac:dyDescent="0.3">
      <c r="A481" t="str">
        <f>IF('Anagrafica Prodotti'!A482="","",'Anagrafica Prodotti'!A482)</f>
        <v/>
      </c>
      <c r="B481" t="str">
        <f>IF(A481="","",VLOOKUP(A481, 'Anagrafica Prodotti'!A:B, 2))</f>
        <v/>
      </c>
      <c r="C481" t="str">
        <f>IF(A481="","",SUMIFS(Movimenti!D:D, Movimenti!F:F, A481, Movimenti!C:C, "Carico"))</f>
        <v/>
      </c>
      <c r="D481" t="str">
        <f>IF(A481="","",SUMIFS(Movimenti!D:D, Movimenti!F:F, A481, Movimenti!C:C, "Scarico"))</f>
        <v/>
      </c>
      <c r="E481" t="str">
        <f>IF(A481="","",SUMIFS(Movimenti!D:D, Movimenti!F:F, A481, Movimenti!C:C, "Rettifica"))</f>
        <v/>
      </c>
      <c r="F481" t="str">
        <f t="shared" si="14"/>
        <v/>
      </c>
      <c r="G481" t="str">
        <f>IF(A481="","",IF(F481&lt;=VLOOKUP(A481, 'Anagrafica Prodotti'!A:C, 3), "⚠️ RIORDINARE", "OK"))</f>
        <v/>
      </c>
      <c r="H481" t="str">
        <f>IF(A481="","",VLOOKUP(A481, 'Anagrafica Prodotti'!A:G, 7))</f>
        <v/>
      </c>
      <c r="I481" s="3" t="str">
        <f>IFERROR(SUMIFS(Movimenti!H:H, Movimenti!F:F, A481, Movimenti!C:C, "Carico") / C481,"")</f>
        <v/>
      </c>
      <c r="J481" s="3" t="str">
        <f t="shared" si="15"/>
        <v/>
      </c>
      <c r="K481" s="3" t="str">
        <f>IF(A481="","",VLOOKUP(A481, 'Anagrafica Prodotti'!A:E, 5)*F481)</f>
        <v/>
      </c>
    </row>
    <row r="482" spans="1:11" x14ac:dyDescent="0.3">
      <c r="A482" t="str">
        <f>IF('Anagrafica Prodotti'!A483="","",'Anagrafica Prodotti'!A483)</f>
        <v/>
      </c>
      <c r="B482" t="str">
        <f>IF(A482="","",VLOOKUP(A482, 'Anagrafica Prodotti'!A:B, 2))</f>
        <v/>
      </c>
      <c r="C482" t="str">
        <f>IF(A482="","",SUMIFS(Movimenti!D:D, Movimenti!F:F, A482, Movimenti!C:C, "Carico"))</f>
        <v/>
      </c>
      <c r="D482" t="str">
        <f>IF(A482="","",SUMIFS(Movimenti!D:D, Movimenti!F:F, A482, Movimenti!C:C, "Scarico"))</f>
        <v/>
      </c>
      <c r="E482" t="str">
        <f>IF(A482="","",SUMIFS(Movimenti!D:D, Movimenti!F:F, A482, Movimenti!C:C, "Rettifica"))</f>
        <v/>
      </c>
      <c r="F482" t="str">
        <f t="shared" si="14"/>
        <v/>
      </c>
      <c r="G482" t="str">
        <f>IF(A482="","",IF(F482&lt;=VLOOKUP(A482, 'Anagrafica Prodotti'!A:C, 3), "⚠️ RIORDINARE", "OK"))</f>
        <v/>
      </c>
      <c r="H482" t="str">
        <f>IF(A482="","",VLOOKUP(A482, 'Anagrafica Prodotti'!A:G, 7))</f>
        <v/>
      </c>
      <c r="I482" s="3" t="str">
        <f>IFERROR(SUMIFS(Movimenti!H:H, Movimenti!F:F, A482, Movimenti!C:C, "Carico") / C482,"")</f>
        <v/>
      </c>
      <c r="J482" s="3" t="str">
        <f t="shared" si="15"/>
        <v/>
      </c>
      <c r="K482" s="3" t="str">
        <f>IF(A482="","",VLOOKUP(A482, 'Anagrafica Prodotti'!A:E, 5)*F482)</f>
        <v/>
      </c>
    </row>
    <row r="483" spans="1:11" x14ac:dyDescent="0.3">
      <c r="A483" t="str">
        <f>IF('Anagrafica Prodotti'!A484="","",'Anagrafica Prodotti'!A484)</f>
        <v/>
      </c>
      <c r="B483" t="str">
        <f>IF(A483="","",VLOOKUP(A483, 'Anagrafica Prodotti'!A:B, 2))</f>
        <v/>
      </c>
      <c r="C483" t="str">
        <f>IF(A483="","",SUMIFS(Movimenti!D:D, Movimenti!F:F, A483, Movimenti!C:C, "Carico"))</f>
        <v/>
      </c>
      <c r="D483" t="str">
        <f>IF(A483="","",SUMIFS(Movimenti!D:D, Movimenti!F:F, A483, Movimenti!C:C, "Scarico"))</f>
        <v/>
      </c>
      <c r="E483" t="str">
        <f>IF(A483="","",SUMIFS(Movimenti!D:D, Movimenti!F:F, A483, Movimenti!C:C, "Rettifica"))</f>
        <v/>
      </c>
      <c r="F483" t="str">
        <f t="shared" si="14"/>
        <v/>
      </c>
      <c r="G483" t="str">
        <f>IF(A483="","",IF(F483&lt;=VLOOKUP(A483, 'Anagrafica Prodotti'!A:C, 3), "⚠️ RIORDINARE", "OK"))</f>
        <v/>
      </c>
      <c r="H483" t="str">
        <f>IF(A483="","",VLOOKUP(A483, 'Anagrafica Prodotti'!A:G, 7))</f>
        <v/>
      </c>
      <c r="I483" s="3" t="str">
        <f>IFERROR(SUMIFS(Movimenti!H:H, Movimenti!F:F, A483, Movimenti!C:C, "Carico") / C483,"")</f>
        <v/>
      </c>
      <c r="J483" s="3" t="str">
        <f t="shared" si="15"/>
        <v/>
      </c>
      <c r="K483" s="3" t="str">
        <f>IF(A483="","",VLOOKUP(A483, 'Anagrafica Prodotti'!A:E, 5)*F483)</f>
        <v/>
      </c>
    </row>
    <row r="484" spans="1:11" x14ac:dyDescent="0.3">
      <c r="A484" t="str">
        <f>IF('Anagrafica Prodotti'!A485="","",'Anagrafica Prodotti'!A485)</f>
        <v/>
      </c>
      <c r="B484" t="str">
        <f>IF(A484="","",VLOOKUP(A484, 'Anagrafica Prodotti'!A:B, 2))</f>
        <v/>
      </c>
      <c r="C484" t="str">
        <f>IF(A484="","",SUMIFS(Movimenti!D:D, Movimenti!F:F, A484, Movimenti!C:C, "Carico"))</f>
        <v/>
      </c>
      <c r="D484" t="str">
        <f>IF(A484="","",SUMIFS(Movimenti!D:D, Movimenti!F:F, A484, Movimenti!C:C, "Scarico"))</f>
        <v/>
      </c>
      <c r="E484" t="str">
        <f>IF(A484="","",SUMIFS(Movimenti!D:D, Movimenti!F:F, A484, Movimenti!C:C, "Rettifica"))</f>
        <v/>
      </c>
      <c r="F484" t="str">
        <f t="shared" si="14"/>
        <v/>
      </c>
      <c r="G484" t="str">
        <f>IF(A484="","",IF(F484&lt;=VLOOKUP(A484, 'Anagrafica Prodotti'!A:C, 3), "⚠️ RIORDINARE", "OK"))</f>
        <v/>
      </c>
      <c r="H484" t="str">
        <f>IF(A484="","",VLOOKUP(A484, 'Anagrafica Prodotti'!A:G, 7))</f>
        <v/>
      </c>
      <c r="I484" s="3" t="str">
        <f>IFERROR(SUMIFS(Movimenti!H:H, Movimenti!F:F, A484, Movimenti!C:C, "Carico") / C484,"")</f>
        <v/>
      </c>
      <c r="J484" s="3" t="str">
        <f t="shared" si="15"/>
        <v/>
      </c>
      <c r="K484" s="3" t="str">
        <f>IF(A484="","",VLOOKUP(A484, 'Anagrafica Prodotti'!A:E, 5)*F484)</f>
        <v/>
      </c>
    </row>
    <row r="485" spans="1:11" x14ac:dyDescent="0.3">
      <c r="A485" t="str">
        <f>IF('Anagrafica Prodotti'!A486="","",'Anagrafica Prodotti'!A486)</f>
        <v/>
      </c>
      <c r="B485" t="str">
        <f>IF(A485="","",VLOOKUP(A485, 'Anagrafica Prodotti'!A:B, 2))</f>
        <v/>
      </c>
      <c r="C485" t="str">
        <f>IF(A485="","",SUMIFS(Movimenti!D:D, Movimenti!F:F, A485, Movimenti!C:C, "Carico"))</f>
        <v/>
      </c>
      <c r="D485" t="str">
        <f>IF(A485="","",SUMIFS(Movimenti!D:D, Movimenti!F:F, A485, Movimenti!C:C, "Scarico"))</f>
        <v/>
      </c>
      <c r="E485" t="str">
        <f>IF(A485="","",SUMIFS(Movimenti!D:D, Movimenti!F:F, A485, Movimenti!C:C, "Rettifica"))</f>
        <v/>
      </c>
      <c r="F485" t="str">
        <f t="shared" si="14"/>
        <v/>
      </c>
      <c r="G485" t="str">
        <f>IF(A485="","",IF(F485&lt;=VLOOKUP(A485, 'Anagrafica Prodotti'!A:C, 3), "⚠️ RIORDINARE", "OK"))</f>
        <v/>
      </c>
      <c r="H485" t="str">
        <f>IF(A485="","",VLOOKUP(A485, 'Anagrafica Prodotti'!A:G, 7))</f>
        <v/>
      </c>
      <c r="I485" s="3" t="str">
        <f>IFERROR(SUMIFS(Movimenti!H:H, Movimenti!F:F, A485, Movimenti!C:C, "Carico") / C485,"")</f>
        <v/>
      </c>
      <c r="J485" s="3" t="str">
        <f t="shared" si="15"/>
        <v/>
      </c>
      <c r="K485" s="3" t="str">
        <f>IF(A485="","",VLOOKUP(A485, 'Anagrafica Prodotti'!A:E, 5)*F485)</f>
        <v/>
      </c>
    </row>
    <row r="486" spans="1:11" x14ac:dyDescent="0.3">
      <c r="A486" t="str">
        <f>IF('Anagrafica Prodotti'!A487="","",'Anagrafica Prodotti'!A487)</f>
        <v/>
      </c>
      <c r="B486" t="str">
        <f>IF(A486="","",VLOOKUP(A486, 'Anagrafica Prodotti'!A:B, 2))</f>
        <v/>
      </c>
      <c r="C486" t="str">
        <f>IF(A486="","",SUMIFS(Movimenti!D:D, Movimenti!F:F, A486, Movimenti!C:C, "Carico"))</f>
        <v/>
      </c>
      <c r="D486" t="str">
        <f>IF(A486="","",SUMIFS(Movimenti!D:D, Movimenti!F:F, A486, Movimenti!C:C, "Scarico"))</f>
        <v/>
      </c>
      <c r="E486" t="str">
        <f>IF(A486="","",SUMIFS(Movimenti!D:D, Movimenti!F:F, A486, Movimenti!C:C, "Rettifica"))</f>
        <v/>
      </c>
      <c r="F486" t="str">
        <f t="shared" si="14"/>
        <v/>
      </c>
      <c r="G486" t="str">
        <f>IF(A486="","",IF(F486&lt;=VLOOKUP(A486, 'Anagrafica Prodotti'!A:C, 3), "⚠️ RIORDINARE", "OK"))</f>
        <v/>
      </c>
      <c r="H486" t="str">
        <f>IF(A486="","",VLOOKUP(A486, 'Anagrafica Prodotti'!A:G, 7))</f>
        <v/>
      </c>
      <c r="I486" s="3" t="str">
        <f>IFERROR(SUMIFS(Movimenti!H:H, Movimenti!F:F, A486, Movimenti!C:C, "Carico") / C486,"")</f>
        <v/>
      </c>
      <c r="J486" s="3" t="str">
        <f t="shared" si="15"/>
        <v/>
      </c>
      <c r="K486" s="3" t="str">
        <f>IF(A486="","",VLOOKUP(A486, 'Anagrafica Prodotti'!A:E, 5)*F486)</f>
        <v/>
      </c>
    </row>
    <row r="487" spans="1:11" x14ac:dyDescent="0.3">
      <c r="A487" t="str">
        <f>IF('Anagrafica Prodotti'!A488="","",'Anagrafica Prodotti'!A488)</f>
        <v/>
      </c>
      <c r="B487" t="str">
        <f>IF(A487="","",VLOOKUP(A487, 'Anagrafica Prodotti'!A:B, 2))</f>
        <v/>
      </c>
      <c r="C487" t="str">
        <f>IF(A487="","",SUMIFS(Movimenti!D:D, Movimenti!F:F, A487, Movimenti!C:C, "Carico"))</f>
        <v/>
      </c>
      <c r="D487" t="str">
        <f>IF(A487="","",SUMIFS(Movimenti!D:D, Movimenti!F:F, A487, Movimenti!C:C, "Scarico"))</f>
        <v/>
      </c>
      <c r="E487" t="str">
        <f>IF(A487="","",SUMIFS(Movimenti!D:D, Movimenti!F:F, A487, Movimenti!C:C, "Rettifica"))</f>
        <v/>
      </c>
      <c r="F487" t="str">
        <f t="shared" si="14"/>
        <v/>
      </c>
      <c r="G487" t="str">
        <f>IF(A487="","",IF(F487&lt;=VLOOKUP(A487, 'Anagrafica Prodotti'!A:C, 3), "⚠️ RIORDINARE", "OK"))</f>
        <v/>
      </c>
      <c r="H487" t="str">
        <f>IF(A487="","",VLOOKUP(A487, 'Anagrafica Prodotti'!A:G, 7))</f>
        <v/>
      </c>
      <c r="I487" s="3" t="str">
        <f>IFERROR(SUMIFS(Movimenti!H:H, Movimenti!F:F, A487, Movimenti!C:C, "Carico") / C487,"")</f>
        <v/>
      </c>
      <c r="J487" s="3" t="str">
        <f t="shared" si="15"/>
        <v/>
      </c>
      <c r="K487" s="3" t="str">
        <f>IF(A487="","",VLOOKUP(A487, 'Anagrafica Prodotti'!A:E, 5)*F487)</f>
        <v/>
      </c>
    </row>
    <row r="488" spans="1:11" x14ac:dyDescent="0.3">
      <c r="A488" t="str">
        <f>IF('Anagrafica Prodotti'!A489="","",'Anagrafica Prodotti'!A489)</f>
        <v/>
      </c>
      <c r="B488" t="str">
        <f>IF(A488="","",VLOOKUP(A488, 'Anagrafica Prodotti'!A:B, 2))</f>
        <v/>
      </c>
      <c r="C488" t="str">
        <f>IF(A488="","",SUMIFS(Movimenti!D:D, Movimenti!F:F, A488, Movimenti!C:C, "Carico"))</f>
        <v/>
      </c>
      <c r="D488" t="str">
        <f>IF(A488="","",SUMIFS(Movimenti!D:D, Movimenti!F:F, A488, Movimenti!C:C, "Scarico"))</f>
        <v/>
      </c>
      <c r="E488" t="str">
        <f>IF(A488="","",SUMIFS(Movimenti!D:D, Movimenti!F:F, A488, Movimenti!C:C, "Rettifica"))</f>
        <v/>
      </c>
      <c r="F488" t="str">
        <f t="shared" si="14"/>
        <v/>
      </c>
      <c r="G488" t="str">
        <f>IF(A488="","",IF(F488&lt;=VLOOKUP(A488, 'Anagrafica Prodotti'!A:C, 3), "⚠️ RIORDINARE", "OK"))</f>
        <v/>
      </c>
      <c r="H488" t="str">
        <f>IF(A488="","",VLOOKUP(A488, 'Anagrafica Prodotti'!A:G, 7))</f>
        <v/>
      </c>
      <c r="I488" s="3" t="str">
        <f>IFERROR(SUMIFS(Movimenti!H:H, Movimenti!F:F, A488, Movimenti!C:C, "Carico") / C488,"")</f>
        <v/>
      </c>
      <c r="J488" s="3" t="str">
        <f t="shared" si="15"/>
        <v/>
      </c>
      <c r="K488" s="3" t="str">
        <f>IF(A488="","",VLOOKUP(A488, 'Anagrafica Prodotti'!A:E, 5)*F488)</f>
        <v/>
      </c>
    </row>
    <row r="489" spans="1:11" x14ac:dyDescent="0.3">
      <c r="A489" t="str">
        <f>IF('Anagrafica Prodotti'!A490="","",'Anagrafica Prodotti'!A490)</f>
        <v/>
      </c>
      <c r="B489" t="str">
        <f>IF(A489="","",VLOOKUP(A489, 'Anagrafica Prodotti'!A:B, 2))</f>
        <v/>
      </c>
      <c r="C489" t="str">
        <f>IF(A489="","",SUMIFS(Movimenti!D:D, Movimenti!F:F, A489, Movimenti!C:C, "Carico"))</f>
        <v/>
      </c>
      <c r="D489" t="str">
        <f>IF(A489="","",SUMIFS(Movimenti!D:D, Movimenti!F:F, A489, Movimenti!C:C, "Scarico"))</f>
        <v/>
      </c>
      <c r="E489" t="str">
        <f>IF(A489="","",SUMIFS(Movimenti!D:D, Movimenti!F:F, A489, Movimenti!C:C, "Rettifica"))</f>
        <v/>
      </c>
      <c r="F489" t="str">
        <f t="shared" si="14"/>
        <v/>
      </c>
      <c r="G489" t="str">
        <f>IF(A489="","",IF(F489&lt;=VLOOKUP(A489, 'Anagrafica Prodotti'!A:C, 3), "⚠️ RIORDINARE", "OK"))</f>
        <v/>
      </c>
      <c r="H489" t="str">
        <f>IF(A489="","",VLOOKUP(A489, 'Anagrafica Prodotti'!A:G, 7))</f>
        <v/>
      </c>
      <c r="I489" s="3" t="str">
        <f>IFERROR(SUMIFS(Movimenti!H:H, Movimenti!F:F, A489, Movimenti!C:C, "Carico") / C489,"")</f>
        <v/>
      </c>
      <c r="J489" s="3" t="str">
        <f t="shared" si="15"/>
        <v/>
      </c>
      <c r="K489" s="3" t="str">
        <f>IF(A489="","",VLOOKUP(A489, 'Anagrafica Prodotti'!A:E, 5)*F489)</f>
        <v/>
      </c>
    </row>
    <row r="490" spans="1:11" x14ac:dyDescent="0.3">
      <c r="A490" t="str">
        <f>IF('Anagrafica Prodotti'!A491="","",'Anagrafica Prodotti'!A491)</f>
        <v/>
      </c>
      <c r="B490" t="str">
        <f>IF(A490="","",VLOOKUP(A490, 'Anagrafica Prodotti'!A:B, 2))</f>
        <v/>
      </c>
      <c r="C490" t="str">
        <f>IF(A490="","",SUMIFS(Movimenti!D:D, Movimenti!F:F, A490, Movimenti!C:C, "Carico"))</f>
        <v/>
      </c>
      <c r="D490" t="str">
        <f>IF(A490="","",SUMIFS(Movimenti!D:D, Movimenti!F:F, A490, Movimenti!C:C, "Scarico"))</f>
        <v/>
      </c>
      <c r="E490" t="str">
        <f>IF(A490="","",SUMIFS(Movimenti!D:D, Movimenti!F:F, A490, Movimenti!C:C, "Rettifica"))</f>
        <v/>
      </c>
      <c r="F490" t="str">
        <f t="shared" si="14"/>
        <v/>
      </c>
      <c r="G490" t="str">
        <f>IF(A490="","",IF(F490&lt;=VLOOKUP(A490, 'Anagrafica Prodotti'!A:C, 3), "⚠️ RIORDINARE", "OK"))</f>
        <v/>
      </c>
      <c r="H490" t="str">
        <f>IF(A490="","",VLOOKUP(A490, 'Anagrafica Prodotti'!A:G, 7))</f>
        <v/>
      </c>
      <c r="I490" s="3" t="str">
        <f>IFERROR(SUMIFS(Movimenti!H:H, Movimenti!F:F, A490, Movimenti!C:C, "Carico") / C490,"")</f>
        <v/>
      </c>
      <c r="J490" s="3" t="str">
        <f t="shared" si="15"/>
        <v/>
      </c>
      <c r="K490" s="3" t="str">
        <f>IF(A490="","",VLOOKUP(A490, 'Anagrafica Prodotti'!A:E, 5)*F490)</f>
        <v/>
      </c>
    </row>
    <row r="491" spans="1:11" x14ac:dyDescent="0.3">
      <c r="A491" t="str">
        <f>IF('Anagrafica Prodotti'!A492="","",'Anagrafica Prodotti'!A492)</f>
        <v/>
      </c>
      <c r="B491" t="str">
        <f>IF(A491="","",VLOOKUP(A491, 'Anagrafica Prodotti'!A:B, 2))</f>
        <v/>
      </c>
      <c r="C491" t="str">
        <f>IF(A491="","",SUMIFS(Movimenti!D:D, Movimenti!F:F, A491, Movimenti!C:C, "Carico"))</f>
        <v/>
      </c>
      <c r="D491" t="str">
        <f>IF(A491="","",SUMIFS(Movimenti!D:D, Movimenti!F:F, A491, Movimenti!C:C, "Scarico"))</f>
        <v/>
      </c>
      <c r="E491" t="str">
        <f>IF(A491="","",SUMIFS(Movimenti!D:D, Movimenti!F:F, A491, Movimenti!C:C, "Rettifica"))</f>
        <v/>
      </c>
      <c r="F491" t="str">
        <f t="shared" si="14"/>
        <v/>
      </c>
      <c r="G491" t="str">
        <f>IF(A491="","",IF(F491&lt;=VLOOKUP(A491, 'Anagrafica Prodotti'!A:C, 3), "⚠️ RIORDINARE", "OK"))</f>
        <v/>
      </c>
      <c r="H491" t="str">
        <f>IF(A491="","",VLOOKUP(A491, 'Anagrafica Prodotti'!A:G, 7))</f>
        <v/>
      </c>
      <c r="I491" s="3" t="str">
        <f>IFERROR(SUMIFS(Movimenti!H:H, Movimenti!F:F, A491, Movimenti!C:C, "Carico") / C491,"")</f>
        <v/>
      </c>
      <c r="J491" s="3" t="str">
        <f t="shared" si="15"/>
        <v/>
      </c>
      <c r="K491" s="3" t="str">
        <f>IF(A491="","",VLOOKUP(A491, 'Anagrafica Prodotti'!A:E, 5)*F491)</f>
        <v/>
      </c>
    </row>
    <row r="492" spans="1:11" x14ac:dyDescent="0.3">
      <c r="A492" t="str">
        <f>IF('Anagrafica Prodotti'!A493="","",'Anagrafica Prodotti'!A493)</f>
        <v/>
      </c>
      <c r="B492" t="str">
        <f>IF(A492="","",VLOOKUP(A492, 'Anagrafica Prodotti'!A:B, 2))</f>
        <v/>
      </c>
      <c r="C492" t="str">
        <f>IF(A492="","",SUMIFS(Movimenti!D:D, Movimenti!F:F, A492, Movimenti!C:C, "Carico"))</f>
        <v/>
      </c>
      <c r="D492" t="str">
        <f>IF(A492="","",SUMIFS(Movimenti!D:D, Movimenti!F:F, A492, Movimenti!C:C, "Scarico"))</f>
        <v/>
      </c>
      <c r="E492" t="str">
        <f>IF(A492="","",SUMIFS(Movimenti!D:D, Movimenti!F:F, A492, Movimenti!C:C, "Rettifica"))</f>
        <v/>
      </c>
      <c r="F492" t="str">
        <f t="shared" si="14"/>
        <v/>
      </c>
      <c r="G492" t="str">
        <f>IF(A492="","",IF(F492&lt;=VLOOKUP(A492, 'Anagrafica Prodotti'!A:C, 3), "⚠️ RIORDINARE", "OK"))</f>
        <v/>
      </c>
      <c r="H492" t="str">
        <f>IF(A492="","",VLOOKUP(A492, 'Anagrafica Prodotti'!A:G, 7))</f>
        <v/>
      </c>
      <c r="I492" s="3" t="str">
        <f>IFERROR(SUMIFS(Movimenti!H:H, Movimenti!F:F, A492, Movimenti!C:C, "Carico") / C492,"")</f>
        <v/>
      </c>
      <c r="J492" s="3" t="str">
        <f t="shared" si="15"/>
        <v/>
      </c>
      <c r="K492" s="3" t="str">
        <f>IF(A492="","",VLOOKUP(A492, 'Anagrafica Prodotti'!A:E, 5)*F492)</f>
        <v/>
      </c>
    </row>
    <row r="493" spans="1:11" x14ac:dyDescent="0.3">
      <c r="A493" t="str">
        <f>IF('Anagrafica Prodotti'!A494="","",'Anagrafica Prodotti'!A494)</f>
        <v/>
      </c>
      <c r="B493" t="str">
        <f>IF(A493="","",VLOOKUP(A493, 'Anagrafica Prodotti'!A:B, 2))</f>
        <v/>
      </c>
      <c r="C493" t="str">
        <f>IF(A493="","",SUMIFS(Movimenti!D:D, Movimenti!F:F, A493, Movimenti!C:C, "Carico"))</f>
        <v/>
      </c>
      <c r="D493" t="str">
        <f>IF(A493="","",SUMIFS(Movimenti!D:D, Movimenti!F:F, A493, Movimenti!C:C, "Scarico"))</f>
        <v/>
      </c>
      <c r="E493" t="str">
        <f>IF(A493="","",SUMIFS(Movimenti!D:D, Movimenti!F:F, A493, Movimenti!C:C, "Rettifica"))</f>
        <v/>
      </c>
      <c r="F493" t="str">
        <f t="shared" si="14"/>
        <v/>
      </c>
      <c r="G493" t="str">
        <f>IF(A493="","",IF(F493&lt;=VLOOKUP(A493, 'Anagrafica Prodotti'!A:C, 3), "⚠️ RIORDINARE", "OK"))</f>
        <v/>
      </c>
      <c r="H493" t="str">
        <f>IF(A493="","",VLOOKUP(A493, 'Anagrafica Prodotti'!A:G, 7))</f>
        <v/>
      </c>
      <c r="I493" s="3" t="str">
        <f>IFERROR(SUMIFS(Movimenti!H:H, Movimenti!F:F, A493, Movimenti!C:C, "Carico") / C493,"")</f>
        <v/>
      </c>
      <c r="J493" s="3" t="str">
        <f t="shared" si="15"/>
        <v/>
      </c>
      <c r="K493" s="3" t="str">
        <f>IF(A493="","",VLOOKUP(A493, 'Anagrafica Prodotti'!A:E, 5)*F493)</f>
        <v/>
      </c>
    </row>
    <row r="494" spans="1:11" x14ac:dyDescent="0.3">
      <c r="A494" t="str">
        <f>IF('Anagrafica Prodotti'!A495="","",'Anagrafica Prodotti'!A495)</f>
        <v/>
      </c>
      <c r="B494" t="str">
        <f>IF(A494="","",VLOOKUP(A494, 'Anagrafica Prodotti'!A:B, 2))</f>
        <v/>
      </c>
      <c r="C494" t="str">
        <f>IF(A494="","",SUMIFS(Movimenti!D:D, Movimenti!F:F, A494, Movimenti!C:C, "Carico"))</f>
        <v/>
      </c>
      <c r="D494" t="str">
        <f>IF(A494="","",SUMIFS(Movimenti!D:D, Movimenti!F:F, A494, Movimenti!C:C, "Scarico"))</f>
        <v/>
      </c>
      <c r="E494" t="str">
        <f>IF(A494="","",SUMIFS(Movimenti!D:D, Movimenti!F:F, A494, Movimenti!C:C, "Rettifica"))</f>
        <v/>
      </c>
      <c r="F494" t="str">
        <f t="shared" si="14"/>
        <v/>
      </c>
      <c r="G494" t="str">
        <f>IF(A494="","",IF(F494&lt;=VLOOKUP(A494, 'Anagrafica Prodotti'!A:C, 3), "⚠️ RIORDINARE", "OK"))</f>
        <v/>
      </c>
      <c r="H494" t="str">
        <f>IF(A494="","",VLOOKUP(A494, 'Anagrafica Prodotti'!A:G, 7))</f>
        <v/>
      </c>
      <c r="I494" s="3" t="str">
        <f>IFERROR(SUMIFS(Movimenti!H:H, Movimenti!F:F, A494, Movimenti!C:C, "Carico") / C494,"")</f>
        <v/>
      </c>
      <c r="J494" s="3" t="str">
        <f t="shared" si="15"/>
        <v/>
      </c>
      <c r="K494" s="3" t="str">
        <f>IF(A494="","",VLOOKUP(A494, 'Anagrafica Prodotti'!A:E, 5)*F494)</f>
        <v/>
      </c>
    </row>
    <row r="495" spans="1:11" x14ac:dyDescent="0.3">
      <c r="A495" t="str">
        <f>IF('Anagrafica Prodotti'!A496="","",'Anagrafica Prodotti'!A496)</f>
        <v/>
      </c>
      <c r="B495" t="str">
        <f>IF(A495="","",VLOOKUP(A495, 'Anagrafica Prodotti'!A:B, 2))</f>
        <v/>
      </c>
      <c r="C495" t="str">
        <f>IF(A495="","",SUMIFS(Movimenti!D:D, Movimenti!F:F, A495, Movimenti!C:C, "Carico"))</f>
        <v/>
      </c>
      <c r="D495" t="str">
        <f>IF(A495="","",SUMIFS(Movimenti!D:D, Movimenti!F:F, A495, Movimenti!C:C, "Scarico"))</f>
        <v/>
      </c>
      <c r="E495" t="str">
        <f>IF(A495="","",SUMIFS(Movimenti!D:D, Movimenti!F:F, A495, Movimenti!C:C, "Rettifica"))</f>
        <v/>
      </c>
      <c r="F495" t="str">
        <f t="shared" si="14"/>
        <v/>
      </c>
      <c r="G495" t="str">
        <f>IF(A495="","",IF(F495&lt;=VLOOKUP(A495, 'Anagrafica Prodotti'!A:C, 3), "⚠️ RIORDINARE", "OK"))</f>
        <v/>
      </c>
      <c r="H495" t="str">
        <f>IF(A495="","",VLOOKUP(A495, 'Anagrafica Prodotti'!A:G, 7))</f>
        <v/>
      </c>
      <c r="I495" s="3" t="str">
        <f>IFERROR(SUMIFS(Movimenti!H:H, Movimenti!F:F, A495, Movimenti!C:C, "Carico") / C495,"")</f>
        <v/>
      </c>
      <c r="J495" s="3" t="str">
        <f t="shared" si="15"/>
        <v/>
      </c>
      <c r="K495" s="3" t="str">
        <f>IF(A495="","",VLOOKUP(A495, 'Anagrafica Prodotti'!A:E, 5)*F495)</f>
        <v/>
      </c>
    </row>
    <row r="496" spans="1:11" x14ac:dyDescent="0.3">
      <c r="A496" t="str">
        <f>IF('Anagrafica Prodotti'!A497="","",'Anagrafica Prodotti'!A497)</f>
        <v/>
      </c>
      <c r="B496" t="str">
        <f>IF(A496="","",VLOOKUP(A496, 'Anagrafica Prodotti'!A:B, 2))</f>
        <v/>
      </c>
      <c r="C496" t="str">
        <f>IF(A496="","",SUMIFS(Movimenti!D:D, Movimenti!F:F, A496, Movimenti!C:C, "Carico"))</f>
        <v/>
      </c>
      <c r="D496" t="str">
        <f>IF(A496="","",SUMIFS(Movimenti!D:D, Movimenti!F:F, A496, Movimenti!C:C, "Scarico"))</f>
        <v/>
      </c>
      <c r="E496" t="str">
        <f>IF(A496="","",SUMIFS(Movimenti!D:D, Movimenti!F:F, A496, Movimenti!C:C, "Rettifica"))</f>
        <v/>
      </c>
      <c r="F496" t="str">
        <f t="shared" si="14"/>
        <v/>
      </c>
      <c r="G496" t="str">
        <f>IF(A496="","",IF(F496&lt;=VLOOKUP(A496, 'Anagrafica Prodotti'!A:C, 3), "⚠️ RIORDINARE", "OK"))</f>
        <v/>
      </c>
      <c r="H496" t="str">
        <f>IF(A496="","",VLOOKUP(A496, 'Anagrafica Prodotti'!A:G, 7))</f>
        <v/>
      </c>
      <c r="I496" s="3" t="str">
        <f>IFERROR(SUMIFS(Movimenti!H:H, Movimenti!F:F, A496, Movimenti!C:C, "Carico") / C496,"")</f>
        <v/>
      </c>
      <c r="J496" s="3" t="str">
        <f t="shared" si="15"/>
        <v/>
      </c>
      <c r="K496" s="3" t="str">
        <f>IF(A496="","",VLOOKUP(A496, 'Anagrafica Prodotti'!A:E, 5)*F496)</f>
        <v/>
      </c>
    </row>
    <row r="497" spans="1:11" x14ac:dyDescent="0.3">
      <c r="A497" t="str">
        <f>IF('Anagrafica Prodotti'!A498="","",'Anagrafica Prodotti'!A498)</f>
        <v/>
      </c>
      <c r="B497" t="str">
        <f>IF(A497="","",VLOOKUP(A497, 'Anagrafica Prodotti'!A:B, 2))</f>
        <v/>
      </c>
      <c r="C497" t="str">
        <f>IF(A497="","",SUMIFS(Movimenti!D:D, Movimenti!F:F, A497, Movimenti!C:C, "Carico"))</f>
        <v/>
      </c>
      <c r="D497" t="str">
        <f>IF(A497="","",SUMIFS(Movimenti!D:D, Movimenti!F:F, A497, Movimenti!C:C, "Scarico"))</f>
        <v/>
      </c>
      <c r="E497" t="str">
        <f>IF(A497="","",SUMIFS(Movimenti!D:D, Movimenti!F:F, A497, Movimenti!C:C, "Rettifica"))</f>
        <v/>
      </c>
      <c r="F497" t="str">
        <f t="shared" si="14"/>
        <v/>
      </c>
      <c r="G497" t="str">
        <f>IF(A497="","",IF(F497&lt;=VLOOKUP(A497, 'Anagrafica Prodotti'!A:C, 3), "⚠️ RIORDINARE", "OK"))</f>
        <v/>
      </c>
      <c r="H497" t="str">
        <f>IF(A497="","",VLOOKUP(A497, 'Anagrafica Prodotti'!A:G, 7))</f>
        <v/>
      </c>
      <c r="I497" s="3" t="str">
        <f>IFERROR(SUMIFS(Movimenti!H:H, Movimenti!F:F, A497, Movimenti!C:C, "Carico") / C497,"")</f>
        <v/>
      </c>
      <c r="J497" s="3" t="str">
        <f t="shared" si="15"/>
        <v/>
      </c>
      <c r="K497" s="3" t="str">
        <f>IF(A497="","",VLOOKUP(A497, 'Anagrafica Prodotti'!A:E, 5)*F497)</f>
        <v/>
      </c>
    </row>
    <row r="498" spans="1:11" x14ac:dyDescent="0.3">
      <c r="A498" t="str">
        <f>IF('Anagrafica Prodotti'!A499="","",'Anagrafica Prodotti'!A499)</f>
        <v/>
      </c>
      <c r="B498" t="str">
        <f>IF(A498="","",VLOOKUP(A498, 'Anagrafica Prodotti'!A:B, 2))</f>
        <v/>
      </c>
      <c r="C498" t="str">
        <f>IF(A498="","",SUMIFS(Movimenti!D:D, Movimenti!F:F, A498, Movimenti!C:C, "Carico"))</f>
        <v/>
      </c>
      <c r="D498" t="str">
        <f>IF(A498="","",SUMIFS(Movimenti!D:D, Movimenti!F:F, A498, Movimenti!C:C, "Scarico"))</f>
        <v/>
      </c>
      <c r="E498" t="str">
        <f>IF(A498="","",SUMIFS(Movimenti!D:D, Movimenti!F:F, A498, Movimenti!C:C, "Rettifica"))</f>
        <v/>
      </c>
      <c r="F498" t="str">
        <f t="shared" si="14"/>
        <v/>
      </c>
      <c r="G498" t="str">
        <f>IF(A498="","",IF(F498&lt;=VLOOKUP(A498, 'Anagrafica Prodotti'!A:C, 3), "⚠️ RIORDINARE", "OK"))</f>
        <v/>
      </c>
      <c r="H498" t="str">
        <f>IF(A498="","",VLOOKUP(A498, 'Anagrafica Prodotti'!A:G, 7))</f>
        <v/>
      </c>
      <c r="I498" s="3" t="str">
        <f>IFERROR(SUMIFS(Movimenti!H:H, Movimenti!F:F, A498, Movimenti!C:C, "Carico") / C498,"")</f>
        <v/>
      </c>
      <c r="J498" s="3" t="str">
        <f t="shared" si="15"/>
        <v/>
      </c>
      <c r="K498" s="3" t="str">
        <f>IF(A498="","",VLOOKUP(A498, 'Anagrafica Prodotti'!A:E, 5)*F498)</f>
        <v/>
      </c>
    </row>
    <row r="499" spans="1:11" x14ac:dyDescent="0.3">
      <c r="A499" t="str">
        <f>IF('Anagrafica Prodotti'!A500="","",'Anagrafica Prodotti'!A500)</f>
        <v/>
      </c>
      <c r="B499" t="str">
        <f>IF(A499="","",VLOOKUP(A499, 'Anagrafica Prodotti'!A:B, 2))</f>
        <v/>
      </c>
      <c r="C499" t="str">
        <f>IF(A499="","",SUMIFS(Movimenti!D:D, Movimenti!F:F, A499, Movimenti!C:C, "Carico"))</f>
        <v/>
      </c>
      <c r="D499" t="str">
        <f>IF(A499="","",SUMIFS(Movimenti!D:D, Movimenti!F:F, A499, Movimenti!C:C, "Scarico"))</f>
        <v/>
      </c>
      <c r="E499" t="str">
        <f>IF(A499="","",SUMIFS(Movimenti!D:D, Movimenti!F:F, A499, Movimenti!C:C, "Rettifica"))</f>
        <v/>
      </c>
      <c r="F499" t="str">
        <f t="shared" si="14"/>
        <v/>
      </c>
      <c r="G499" t="str">
        <f>IF(A499="","",IF(F499&lt;=VLOOKUP(A499, 'Anagrafica Prodotti'!A:C, 3), "⚠️ RIORDINARE", "OK"))</f>
        <v/>
      </c>
      <c r="H499" t="str">
        <f>IF(A499="","",VLOOKUP(A499, 'Anagrafica Prodotti'!A:G, 7))</f>
        <v/>
      </c>
      <c r="I499" s="3" t="str">
        <f>IFERROR(SUMIFS(Movimenti!H:H, Movimenti!F:F, A499, Movimenti!C:C, "Carico") / C499,"")</f>
        <v/>
      </c>
      <c r="J499" s="3" t="str">
        <f t="shared" si="15"/>
        <v/>
      </c>
      <c r="K499" s="3" t="str">
        <f>IF(A499="","",VLOOKUP(A499, 'Anagrafica Prodotti'!A:E, 5)*F499)</f>
        <v/>
      </c>
    </row>
    <row r="500" spans="1:11" x14ac:dyDescent="0.3">
      <c r="A500" t="str">
        <f>IF('Anagrafica Prodotti'!A501="","",'Anagrafica Prodotti'!A501)</f>
        <v/>
      </c>
      <c r="B500" t="str">
        <f>IF(A500="","",VLOOKUP(A500, 'Anagrafica Prodotti'!A:B, 2))</f>
        <v/>
      </c>
      <c r="C500" t="str">
        <f>IF(A500="","",SUMIFS(Movimenti!D:D, Movimenti!F:F, A500, Movimenti!C:C, "Carico"))</f>
        <v/>
      </c>
      <c r="D500" t="str">
        <f>IF(A500="","",SUMIFS(Movimenti!D:D, Movimenti!F:F, A500, Movimenti!C:C, "Scarico"))</f>
        <v/>
      </c>
      <c r="E500" t="str">
        <f>IF(A500="","",SUMIFS(Movimenti!D:D, Movimenti!F:F, A500, Movimenti!C:C, "Rettifica"))</f>
        <v/>
      </c>
      <c r="F500" t="str">
        <f t="shared" si="14"/>
        <v/>
      </c>
      <c r="G500" t="str">
        <f>IF(A500="","",IF(F500&lt;=VLOOKUP(A500, 'Anagrafica Prodotti'!A:C, 3), "⚠️ RIORDINARE", "OK"))</f>
        <v/>
      </c>
      <c r="H500" t="str">
        <f>IF(A500="","",VLOOKUP(A500, 'Anagrafica Prodotti'!A:G, 7))</f>
        <v/>
      </c>
      <c r="I500" s="3" t="str">
        <f>IFERROR(SUMIFS(Movimenti!H:H, Movimenti!F:F, A500, Movimenti!C:C, "Carico") / C500,"")</f>
        <v/>
      </c>
      <c r="J500" s="3" t="str">
        <f t="shared" si="15"/>
        <v/>
      </c>
      <c r="K500" s="3" t="str">
        <f>IF(A500="","",VLOOKUP(A500, 'Anagrafica Prodotti'!A:E, 5)*F500)</f>
        <v/>
      </c>
    </row>
    <row r="501" spans="1:11" x14ac:dyDescent="0.3">
      <c r="A501" t="str">
        <f>IF('Anagrafica Prodotti'!A502="","",'Anagrafica Prodotti'!A502)</f>
        <v/>
      </c>
      <c r="B501" t="str">
        <f>IF(A501="","",VLOOKUP(A501, 'Anagrafica Prodotti'!A:B, 2))</f>
        <v/>
      </c>
      <c r="C501" t="str">
        <f>IF(A501="","",SUMIFS(Movimenti!D:D, Movimenti!F:F, A501, Movimenti!C:C, "Carico"))</f>
        <v/>
      </c>
      <c r="D501" t="str">
        <f>IF(A501="","",SUMIFS(Movimenti!D:D, Movimenti!F:F, A501, Movimenti!C:C, "Scarico"))</f>
        <v/>
      </c>
      <c r="E501" t="str">
        <f>IF(A501="","",SUMIFS(Movimenti!D:D, Movimenti!F:F, A501, Movimenti!C:C, "Rettifica"))</f>
        <v/>
      </c>
      <c r="F501" t="str">
        <f t="shared" si="14"/>
        <v/>
      </c>
      <c r="G501" t="str">
        <f>IF(A501="","",IF(F501&lt;=VLOOKUP(A501, 'Anagrafica Prodotti'!A:C, 3), "⚠️ RIORDINARE", "OK"))</f>
        <v/>
      </c>
      <c r="H501" t="str">
        <f>IF(A501="","",VLOOKUP(A501, 'Anagrafica Prodotti'!A:G, 7))</f>
        <v/>
      </c>
      <c r="I501" s="3" t="str">
        <f>IFERROR(SUMIFS(Movimenti!H:H, Movimenti!F:F, A501, Movimenti!C:C, "Carico") / C501,"")</f>
        <v/>
      </c>
      <c r="J501" s="3" t="str">
        <f t="shared" si="15"/>
        <v/>
      </c>
      <c r="K501" s="3" t="str">
        <f>IF(A501="","",VLOOKUP(A501, 'Anagrafica Prodotti'!A:E, 5)*F501)</f>
        <v/>
      </c>
    </row>
    <row r="502" spans="1:11" x14ac:dyDescent="0.3">
      <c r="A502" t="str">
        <f>IF('Anagrafica Prodotti'!A503="","",'Anagrafica Prodotti'!A503)</f>
        <v/>
      </c>
      <c r="B502" t="str">
        <f>IF(A502="","",VLOOKUP(A502, 'Anagrafica Prodotti'!A:B, 2))</f>
        <v/>
      </c>
      <c r="C502" t="str">
        <f>IF(A502="","",SUMIFS(Movimenti!D:D, Movimenti!F:F, A502, Movimenti!C:C, "Carico"))</f>
        <v/>
      </c>
      <c r="D502" t="str">
        <f>IF(A502="","",SUMIFS(Movimenti!D:D, Movimenti!F:F, A502, Movimenti!C:C, "Scarico"))</f>
        <v/>
      </c>
      <c r="E502" t="str">
        <f>IF(A502="","",SUMIFS(Movimenti!D:D, Movimenti!F:F, A502, Movimenti!C:C, "Rettifica"))</f>
        <v/>
      </c>
      <c r="F502" t="str">
        <f t="shared" si="14"/>
        <v/>
      </c>
      <c r="G502" t="str">
        <f>IF(A502="","",IF(F502&lt;=VLOOKUP(A502, 'Anagrafica Prodotti'!A:C, 3), "⚠️ RIORDINARE", "OK"))</f>
        <v/>
      </c>
      <c r="H502" t="str">
        <f>IF(A502="","",VLOOKUP(A502, 'Anagrafica Prodotti'!A:G, 7))</f>
        <v/>
      </c>
      <c r="I502" s="3" t="str">
        <f>IFERROR(SUMIFS(Movimenti!H:H, Movimenti!F:F, A502, Movimenti!C:C, "Carico") / C502,"")</f>
        <v/>
      </c>
      <c r="J502" s="3" t="str">
        <f t="shared" si="15"/>
        <v/>
      </c>
      <c r="K502" s="3" t="str">
        <f>IF(A502="","",VLOOKUP(A502, 'Anagrafica Prodotti'!A:E, 5)*F502)</f>
        <v/>
      </c>
    </row>
    <row r="503" spans="1:11" x14ac:dyDescent="0.3">
      <c r="A503" t="str">
        <f>IF('Anagrafica Prodotti'!A504="","",'Anagrafica Prodotti'!A504)</f>
        <v/>
      </c>
      <c r="B503" t="str">
        <f>IF(A503="","",VLOOKUP(A503, 'Anagrafica Prodotti'!A:B, 2))</f>
        <v/>
      </c>
      <c r="C503" t="str">
        <f>IF(A503="","",SUMIFS(Movimenti!D:D, Movimenti!F:F, A503, Movimenti!C:C, "Carico"))</f>
        <v/>
      </c>
      <c r="D503" t="str">
        <f>IF(A503="","",SUMIFS(Movimenti!D:D, Movimenti!F:F, A503, Movimenti!C:C, "Scarico"))</f>
        <v/>
      </c>
      <c r="E503" t="str">
        <f>IF(A503="","",SUMIFS(Movimenti!D:D, Movimenti!F:F, A503, Movimenti!C:C, "Rettifica"))</f>
        <v/>
      </c>
      <c r="F503" t="str">
        <f t="shared" si="14"/>
        <v/>
      </c>
      <c r="G503" t="str">
        <f>IF(A503="","",IF(F503&lt;=VLOOKUP(A503, 'Anagrafica Prodotti'!A:C, 3), "⚠️ RIORDINARE", "OK"))</f>
        <v/>
      </c>
      <c r="H503" t="str">
        <f>IF(A503="","",VLOOKUP(A503, 'Anagrafica Prodotti'!A:G, 7))</f>
        <v/>
      </c>
      <c r="I503" s="3" t="str">
        <f>IFERROR(SUMIFS(Movimenti!H:H, Movimenti!F:F, A503, Movimenti!C:C, "Carico") / C503,"")</f>
        <v/>
      </c>
      <c r="J503" s="3" t="str">
        <f t="shared" si="15"/>
        <v/>
      </c>
      <c r="K503" s="3" t="str">
        <f>IF(A503="","",VLOOKUP(A503, 'Anagrafica Prodotti'!A:E, 5)*F503)</f>
        <v/>
      </c>
    </row>
    <row r="504" spans="1:11" x14ac:dyDescent="0.3">
      <c r="A504" t="str">
        <f>IF('Anagrafica Prodotti'!A505="","",'Anagrafica Prodotti'!A505)</f>
        <v/>
      </c>
      <c r="B504" t="str">
        <f>IF(A504="","",VLOOKUP(A504, 'Anagrafica Prodotti'!A:B, 2))</f>
        <v/>
      </c>
      <c r="C504" t="str">
        <f>IF(A504="","",SUMIFS(Movimenti!D:D, Movimenti!F:F, A504, Movimenti!C:C, "Carico"))</f>
        <v/>
      </c>
      <c r="D504" t="str">
        <f>IF(A504="","",SUMIFS(Movimenti!D:D, Movimenti!F:F, A504, Movimenti!C:C, "Scarico"))</f>
        <v/>
      </c>
      <c r="E504" t="str">
        <f>IF(A504="","",SUMIFS(Movimenti!D:D, Movimenti!F:F, A504, Movimenti!C:C, "Rettifica"))</f>
        <v/>
      </c>
      <c r="F504" t="str">
        <f t="shared" si="14"/>
        <v/>
      </c>
      <c r="G504" t="str">
        <f>IF(A504="","",IF(F504&lt;=VLOOKUP(A504, 'Anagrafica Prodotti'!A:C, 3), "⚠️ RIORDINARE", "OK"))</f>
        <v/>
      </c>
      <c r="H504" t="str">
        <f>IF(A504="","",VLOOKUP(A504, 'Anagrafica Prodotti'!A:G, 7))</f>
        <v/>
      </c>
      <c r="I504" s="3" t="str">
        <f>IFERROR(SUMIFS(Movimenti!H:H, Movimenti!F:F, A504, Movimenti!C:C, "Carico") / C504,"")</f>
        <v/>
      </c>
      <c r="J504" s="3" t="str">
        <f t="shared" si="15"/>
        <v/>
      </c>
      <c r="K504" s="3" t="str">
        <f>IF(A504="","",VLOOKUP(A504, 'Anagrafica Prodotti'!A:E, 5)*F504)</f>
        <v/>
      </c>
    </row>
    <row r="505" spans="1:11" x14ac:dyDescent="0.3">
      <c r="A505" t="str">
        <f>IF('Anagrafica Prodotti'!A506="","",'Anagrafica Prodotti'!A506)</f>
        <v/>
      </c>
      <c r="B505" t="str">
        <f>IF(A505="","",VLOOKUP(A505, 'Anagrafica Prodotti'!A:B, 2))</f>
        <v/>
      </c>
      <c r="C505" t="str">
        <f>IF(A505="","",SUMIFS(Movimenti!D:D, Movimenti!F:F, A505, Movimenti!C:C, "Carico"))</f>
        <v/>
      </c>
      <c r="D505" t="str">
        <f>IF(A505="","",SUMIFS(Movimenti!D:D, Movimenti!F:F, A505, Movimenti!C:C, "Scarico"))</f>
        <v/>
      </c>
      <c r="E505" t="str">
        <f>IF(A505="","",SUMIFS(Movimenti!D:D, Movimenti!F:F, A505, Movimenti!C:C, "Rettifica"))</f>
        <v/>
      </c>
      <c r="F505" t="str">
        <f t="shared" si="14"/>
        <v/>
      </c>
      <c r="G505" t="str">
        <f>IF(A505="","",IF(F505&lt;=VLOOKUP(A505, 'Anagrafica Prodotti'!A:C, 3), "⚠️ RIORDINARE", "OK"))</f>
        <v/>
      </c>
      <c r="H505" t="str">
        <f>IF(A505="","",VLOOKUP(A505, 'Anagrafica Prodotti'!A:G, 7))</f>
        <v/>
      </c>
      <c r="I505" s="3" t="str">
        <f>IFERROR(SUMIFS(Movimenti!H:H, Movimenti!F:F, A505, Movimenti!C:C, "Carico") / C505,"")</f>
        <v/>
      </c>
      <c r="J505" s="3" t="str">
        <f t="shared" si="15"/>
        <v/>
      </c>
      <c r="K505" s="3" t="str">
        <f>IF(A505="","",VLOOKUP(A505, 'Anagrafica Prodotti'!A:E, 5)*F505)</f>
        <v/>
      </c>
    </row>
    <row r="506" spans="1:11" x14ac:dyDescent="0.3">
      <c r="A506" t="str">
        <f>IF('Anagrafica Prodotti'!A507="","",'Anagrafica Prodotti'!A507)</f>
        <v/>
      </c>
      <c r="B506" t="str">
        <f>IF(A506="","",VLOOKUP(A506, 'Anagrafica Prodotti'!A:B, 2))</f>
        <v/>
      </c>
      <c r="C506" t="str">
        <f>IF(A506="","",SUMIFS(Movimenti!D:D, Movimenti!F:F, A506, Movimenti!C:C, "Carico"))</f>
        <v/>
      </c>
      <c r="D506" t="str">
        <f>IF(A506="","",SUMIFS(Movimenti!D:D, Movimenti!F:F, A506, Movimenti!C:C, "Scarico"))</f>
        <v/>
      </c>
      <c r="E506" t="str">
        <f>IF(A506="","",SUMIFS(Movimenti!D:D, Movimenti!F:F, A506, Movimenti!C:C, "Rettifica"))</f>
        <v/>
      </c>
      <c r="F506" t="str">
        <f t="shared" si="14"/>
        <v/>
      </c>
      <c r="G506" t="str">
        <f>IF(A506="","",IF(F506&lt;=VLOOKUP(A506, 'Anagrafica Prodotti'!A:C, 3), "⚠️ RIORDINARE", "OK"))</f>
        <v/>
      </c>
      <c r="H506" t="str">
        <f>IF(A506="","",VLOOKUP(A506, 'Anagrafica Prodotti'!A:G, 7))</f>
        <v/>
      </c>
      <c r="I506" s="3" t="str">
        <f>IFERROR(SUMIFS(Movimenti!H:H, Movimenti!F:F, A506, Movimenti!C:C, "Carico") / C506,"")</f>
        <v/>
      </c>
      <c r="J506" s="3" t="str">
        <f t="shared" si="15"/>
        <v/>
      </c>
      <c r="K506" s="3" t="str">
        <f>IF(A506="","",VLOOKUP(A506, 'Anagrafica Prodotti'!A:E, 5)*F506)</f>
        <v/>
      </c>
    </row>
    <row r="507" spans="1:11" x14ac:dyDescent="0.3">
      <c r="A507" t="str">
        <f>IF('Anagrafica Prodotti'!A508="","",'Anagrafica Prodotti'!A508)</f>
        <v/>
      </c>
      <c r="B507" t="str">
        <f>IF(A507="","",VLOOKUP(A507, 'Anagrafica Prodotti'!A:B, 2))</f>
        <v/>
      </c>
      <c r="C507" t="str">
        <f>IF(A507="","",SUMIFS(Movimenti!D:D, Movimenti!F:F, A507, Movimenti!C:C, "Carico"))</f>
        <v/>
      </c>
      <c r="D507" t="str">
        <f>IF(A507="","",SUMIFS(Movimenti!D:D, Movimenti!F:F, A507, Movimenti!C:C, "Scarico"))</f>
        <v/>
      </c>
      <c r="E507" t="str">
        <f>IF(A507="","",SUMIFS(Movimenti!D:D, Movimenti!F:F, A507, Movimenti!C:C, "Rettifica"))</f>
        <v/>
      </c>
      <c r="F507" t="str">
        <f t="shared" si="14"/>
        <v/>
      </c>
      <c r="G507" t="str">
        <f>IF(A507="","",IF(F507&lt;=VLOOKUP(A507, 'Anagrafica Prodotti'!A:C, 3), "⚠️ RIORDINARE", "OK"))</f>
        <v/>
      </c>
      <c r="H507" t="str">
        <f>IF(A507="","",VLOOKUP(A507, 'Anagrafica Prodotti'!A:G, 7))</f>
        <v/>
      </c>
      <c r="I507" s="3" t="str">
        <f>IFERROR(SUMIFS(Movimenti!H:H, Movimenti!F:F, A507, Movimenti!C:C, "Carico") / C507,"")</f>
        <v/>
      </c>
      <c r="J507" s="3" t="str">
        <f t="shared" si="15"/>
        <v/>
      </c>
      <c r="K507" s="3" t="str">
        <f>IF(A507="","",VLOOKUP(A507, 'Anagrafica Prodotti'!A:E, 5)*F507)</f>
        <v/>
      </c>
    </row>
    <row r="508" spans="1:11" x14ac:dyDescent="0.3">
      <c r="A508" t="str">
        <f>IF('Anagrafica Prodotti'!A509="","",'Anagrafica Prodotti'!A509)</f>
        <v/>
      </c>
      <c r="B508" t="str">
        <f>IF(A508="","",VLOOKUP(A508, 'Anagrafica Prodotti'!A:B, 2))</f>
        <v/>
      </c>
      <c r="C508" t="str">
        <f>IF(A508="","",SUMIFS(Movimenti!D:D, Movimenti!F:F, A508, Movimenti!C:C, "Carico"))</f>
        <v/>
      </c>
      <c r="D508" t="str">
        <f>IF(A508="","",SUMIFS(Movimenti!D:D, Movimenti!F:F, A508, Movimenti!C:C, "Scarico"))</f>
        <v/>
      </c>
      <c r="E508" t="str">
        <f>IF(A508="","",SUMIFS(Movimenti!D:D, Movimenti!F:F, A508, Movimenti!C:C, "Rettifica"))</f>
        <v/>
      </c>
      <c r="F508" t="str">
        <f t="shared" si="14"/>
        <v/>
      </c>
      <c r="G508" t="str">
        <f>IF(A508="","",IF(F508&lt;=VLOOKUP(A508, 'Anagrafica Prodotti'!A:C, 3), "⚠️ RIORDINARE", "OK"))</f>
        <v/>
      </c>
      <c r="H508" t="str">
        <f>IF(A508="","",VLOOKUP(A508, 'Anagrafica Prodotti'!A:G, 7))</f>
        <v/>
      </c>
      <c r="I508" s="3" t="str">
        <f>IFERROR(SUMIFS(Movimenti!H:H, Movimenti!F:F, A508, Movimenti!C:C, "Carico") / C508,"")</f>
        <v/>
      </c>
      <c r="J508" s="3" t="str">
        <f t="shared" si="15"/>
        <v/>
      </c>
      <c r="K508" s="3" t="str">
        <f>IF(A508="","",VLOOKUP(A508, 'Anagrafica Prodotti'!A:E, 5)*F508)</f>
        <v/>
      </c>
    </row>
    <row r="509" spans="1:11" x14ac:dyDescent="0.3">
      <c r="A509" t="str">
        <f>IF('Anagrafica Prodotti'!A510="","",'Anagrafica Prodotti'!A510)</f>
        <v/>
      </c>
      <c r="B509" t="str">
        <f>IF(A509="","",VLOOKUP(A509, 'Anagrafica Prodotti'!A:B, 2))</f>
        <v/>
      </c>
      <c r="C509" t="str">
        <f>IF(A509="","",SUMIFS(Movimenti!D:D, Movimenti!F:F, A509, Movimenti!C:C, "Carico"))</f>
        <v/>
      </c>
      <c r="D509" t="str">
        <f>IF(A509="","",SUMIFS(Movimenti!D:D, Movimenti!F:F, A509, Movimenti!C:C, "Scarico"))</f>
        <v/>
      </c>
      <c r="E509" t="str">
        <f>IF(A509="","",SUMIFS(Movimenti!D:D, Movimenti!F:F, A509, Movimenti!C:C, "Rettifica"))</f>
        <v/>
      </c>
      <c r="F509" t="str">
        <f t="shared" si="14"/>
        <v/>
      </c>
      <c r="G509" t="str">
        <f>IF(A509="","",IF(F509&lt;=VLOOKUP(A509, 'Anagrafica Prodotti'!A:C, 3), "⚠️ RIORDINARE", "OK"))</f>
        <v/>
      </c>
      <c r="H509" t="str">
        <f>IF(A509="","",VLOOKUP(A509, 'Anagrafica Prodotti'!A:G, 7))</f>
        <v/>
      </c>
      <c r="I509" s="3" t="str">
        <f>IFERROR(SUMIFS(Movimenti!H:H, Movimenti!F:F, A509, Movimenti!C:C, "Carico") / C509,"")</f>
        <v/>
      </c>
      <c r="J509" s="3" t="str">
        <f t="shared" si="15"/>
        <v/>
      </c>
      <c r="K509" s="3" t="str">
        <f>IF(A509="","",VLOOKUP(A509, 'Anagrafica Prodotti'!A:E, 5)*F509)</f>
        <v/>
      </c>
    </row>
    <row r="510" spans="1:11" x14ac:dyDescent="0.3">
      <c r="A510" t="str">
        <f>IF('Anagrafica Prodotti'!A511="","",'Anagrafica Prodotti'!A511)</f>
        <v/>
      </c>
      <c r="B510" t="str">
        <f>IF(A510="","",VLOOKUP(A510, 'Anagrafica Prodotti'!A:B, 2))</f>
        <v/>
      </c>
      <c r="C510" t="str">
        <f>IF(A510="","",SUMIFS(Movimenti!D:D, Movimenti!F:F, A510, Movimenti!C:C, "Carico"))</f>
        <v/>
      </c>
      <c r="D510" t="str">
        <f>IF(A510="","",SUMIFS(Movimenti!D:D, Movimenti!F:F, A510, Movimenti!C:C, "Scarico"))</f>
        <v/>
      </c>
      <c r="E510" t="str">
        <f>IF(A510="","",SUMIFS(Movimenti!D:D, Movimenti!F:F, A510, Movimenti!C:C, "Rettifica"))</f>
        <v/>
      </c>
      <c r="F510" t="str">
        <f t="shared" si="14"/>
        <v/>
      </c>
      <c r="G510" t="str">
        <f>IF(A510="","",IF(F510&lt;=VLOOKUP(A510, 'Anagrafica Prodotti'!A:C, 3), "⚠️ RIORDINARE", "OK"))</f>
        <v/>
      </c>
      <c r="H510" t="str">
        <f>IF(A510="","",VLOOKUP(A510, 'Anagrafica Prodotti'!A:G, 7))</f>
        <v/>
      </c>
      <c r="I510" s="3" t="str">
        <f>IFERROR(SUMIFS(Movimenti!H:H, Movimenti!F:F, A510, Movimenti!C:C, "Carico") / C510,"")</f>
        <v/>
      </c>
      <c r="J510" s="3" t="str">
        <f t="shared" si="15"/>
        <v/>
      </c>
      <c r="K510" s="3" t="str">
        <f>IF(A510="","",VLOOKUP(A510, 'Anagrafica Prodotti'!A:E, 5)*F510)</f>
        <v/>
      </c>
    </row>
    <row r="511" spans="1:11" x14ac:dyDescent="0.3">
      <c r="A511" t="str">
        <f>IF('Anagrafica Prodotti'!A512="","",'Anagrafica Prodotti'!A512)</f>
        <v/>
      </c>
      <c r="B511" t="str">
        <f>IF(A511="","",VLOOKUP(A511, 'Anagrafica Prodotti'!A:B, 2))</f>
        <v/>
      </c>
      <c r="C511" t="str">
        <f>IF(A511="","",SUMIFS(Movimenti!D:D, Movimenti!F:F, A511, Movimenti!C:C, "Carico"))</f>
        <v/>
      </c>
      <c r="D511" t="str">
        <f>IF(A511="","",SUMIFS(Movimenti!D:D, Movimenti!F:F, A511, Movimenti!C:C, "Scarico"))</f>
        <v/>
      </c>
      <c r="E511" t="str">
        <f>IF(A511="","",SUMIFS(Movimenti!D:D, Movimenti!F:F, A511, Movimenti!C:C, "Rettifica"))</f>
        <v/>
      </c>
      <c r="F511" t="str">
        <f t="shared" si="14"/>
        <v/>
      </c>
      <c r="G511" t="str">
        <f>IF(A511="","",IF(F511&lt;=VLOOKUP(A511, 'Anagrafica Prodotti'!A:C, 3), "⚠️ RIORDINARE", "OK"))</f>
        <v/>
      </c>
      <c r="H511" t="str">
        <f>IF(A511="","",VLOOKUP(A511, 'Anagrafica Prodotti'!A:G, 7))</f>
        <v/>
      </c>
      <c r="I511" s="3" t="str">
        <f>IFERROR(SUMIFS(Movimenti!H:H, Movimenti!F:F, A511, Movimenti!C:C, "Carico") / C511,"")</f>
        <v/>
      </c>
      <c r="J511" s="3" t="str">
        <f t="shared" si="15"/>
        <v/>
      </c>
      <c r="K511" s="3" t="str">
        <f>IF(A511="","",VLOOKUP(A511, 'Anagrafica Prodotti'!A:E, 5)*F511)</f>
        <v/>
      </c>
    </row>
    <row r="512" spans="1:11" x14ac:dyDescent="0.3">
      <c r="A512" t="str">
        <f>IF('Anagrafica Prodotti'!A513="","",'Anagrafica Prodotti'!A513)</f>
        <v/>
      </c>
      <c r="B512" t="str">
        <f>IF(A512="","",VLOOKUP(A512, 'Anagrafica Prodotti'!A:B, 2))</f>
        <v/>
      </c>
      <c r="C512" t="str">
        <f>IF(A512="","",SUMIFS(Movimenti!D:D, Movimenti!F:F, A512, Movimenti!C:C, "Carico"))</f>
        <v/>
      </c>
      <c r="D512" t="str">
        <f>IF(A512="","",SUMIFS(Movimenti!D:D, Movimenti!F:F, A512, Movimenti!C:C, "Scarico"))</f>
        <v/>
      </c>
      <c r="E512" t="str">
        <f>IF(A512="","",SUMIFS(Movimenti!D:D, Movimenti!F:F, A512, Movimenti!C:C, "Rettifica"))</f>
        <v/>
      </c>
      <c r="F512" t="str">
        <f t="shared" si="14"/>
        <v/>
      </c>
      <c r="G512" t="str">
        <f>IF(A512="","",IF(F512&lt;=VLOOKUP(A512, 'Anagrafica Prodotti'!A:C, 3), "⚠️ RIORDINARE", "OK"))</f>
        <v/>
      </c>
      <c r="H512" t="str">
        <f>IF(A512="","",VLOOKUP(A512, 'Anagrafica Prodotti'!A:G, 7))</f>
        <v/>
      </c>
      <c r="I512" s="3" t="str">
        <f>IFERROR(SUMIFS(Movimenti!H:H, Movimenti!F:F, A512, Movimenti!C:C, "Carico") / C512,"")</f>
        <v/>
      </c>
      <c r="J512" s="3" t="str">
        <f t="shared" si="15"/>
        <v/>
      </c>
      <c r="K512" s="3" t="str">
        <f>IF(A512="","",VLOOKUP(A512, 'Anagrafica Prodotti'!A:E, 5)*F512)</f>
        <v/>
      </c>
    </row>
    <row r="513" spans="1:11" x14ac:dyDescent="0.3">
      <c r="A513" t="str">
        <f>IF('Anagrafica Prodotti'!A514="","",'Anagrafica Prodotti'!A514)</f>
        <v/>
      </c>
      <c r="B513" t="str">
        <f>IF(A513="","",VLOOKUP(A513, 'Anagrafica Prodotti'!A:B, 2))</f>
        <v/>
      </c>
      <c r="C513" t="str">
        <f>IF(A513="","",SUMIFS(Movimenti!D:D, Movimenti!F:F, A513, Movimenti!C:C, "Carico"))</f>
        <v/>
      </c>
      <c r="D513" t="str">
        <f>IF(A513="","",SUMIFS(Movimenti!D:D, Movimenti!F:F, A513, Movimenti!C:C, "Scarico"))</f>
        <v/>
      </c>
      <c r="E513" t="str">
        <f>IF(A513="","",SUMIFS(Movimenti!D:D, Movimenti!F:F, A513, Movimenti!C:C, "Rettifica"))</f>
        <v/>
      </c>
      <c r="F513" t="str">
        <f t="shared" ref="F513:F576" si="16">IF(A513="","",C513-D513+E513)</f>
        <v/>
      </c>
      <c r="G513" t="str">
        <f>IF(A513="","",IF(F513&lt;=VLOOKUP(A513, 'Anagrafica Prodotti'!A:C, 3), "⚠️ RIORDINARE", "OK"))</f>
        <v/>
      </c>
      <c r="H513" t="str">
        <f>IF(A513="","",VLOOKUP(A513, 'Anagrafica Prodotti'!A:G, 7))</f>
        <v/>
      </c>
      <c r="I513" s="3" t="str">
        <f>IFERROR(SUMIFS(Movimenti!H:H, Movimenti!F:F, A513, Movimenti!C:C, "Carico") / C513,"")</f>
        <v/>
      </c>
      <c r="J513" s="3" t="str">
        <f t="shared" ref="J513:J576" si="17">IF(OR(A513="",I513=""),"",I513*F513)</f>
        <v/>
      </c>
      <c r="K513" s="3" t="str">
        <f>IF(A513="","",VLOOKUP(A513, 'Anagrafica Prodotti'!A:E, 5)*F513)</f>
        <v/>
      </c>
    </row>
    <row r="514" spans="1:11" x14ac:dyDescent="0.3">
      <c r="A514" t="str">
        <f>IF('Anagrafica Prodotti'!A515="","",'Anagrafica Prodotti'!A515)</f>
        <v/>
      </c>
      <c r="B514" t="str">
        <f>IF(A514="","",VLOOKUP(A514, 'Anagrafica Prodotti'!A:B, 2))</f>
        <v/>
      </c>
      <c r="C514" t="str">
        <f>IF(A514="","",SUMIFS(Movimenti!D:D, Movimenti!F:F, A514, Movimenti!C:C, "Carico"))</f>
        <v/>
      </c>
      <c r="D514" t="str">
        <f>IF(A514="","",SUMIFS(Movimenti!D:D, Movimenti!F:F, A514, Movimenti!C:C, "Scarico"))</f>
        <v/>
      </c>
      <c r="E514" t="str">
        <f>IF(A514="","",SUMIFS(Movimenti!D:D, Movimenti!F:F, A514, Movimenti!C:C, "Rettifica"))</f>
        <v/>
      </c>
      <c r="F514" t="str">
        <f t="shared" si="16"/>
        <v/>
      </c>
      <c r="G514" t="str">
        <f>IF(A514="","",IF(F514&lt;=VLOOKUP(A514, 'Anagrafica Prodotti'!A:C, 3), "⚠️ RIORDINARE", "OK"))</f>
        <v/>
      </c>
      <c r="H514" t="str">
        <f>IF(A514="","",VLOOKUP(A514, 'Anagrafica Prodotti'!A:G, 7))</f>
        <v/>
      </c>
      <c r="I514" s="3" t="str">
        <f>IFERROR(SUMIFS(Movimenti!H:H, Movimenti!F:F, A514, Movimenti!C:C, "Carico") / C514,"")</f>
        <v/>
      </c>
      <c r="J514" s="3" t="str">
        <f t="shared" si="17"/>
        <v/>
      </c>
      <c r="K514" s="3" t="str">
        <f>IF(A514="","",VLOOKUP(A514, 'Anagrafica Prodotti'!A:E, 5)*F514)</f>
        <v/>
      </c>
    </row>
    <row r="515" spans="1:11" x14ac:dyDescent="0.3">
      <c r="A515" t="str">
        <f>IF('Anagrafica Prodotti'!A516="","",'Anagrafica Prodotti'!A516)</f>
        <v/>
      </c>
      <c r="B515" t="str">
        <f>IF(A515="","",VLOOKUP(A515, 'Anagrafica Prodotti'!A:B, 2))</f>
        <v/>
      </c>
      <c r="C515" t="str">
        <f>IF(A515="","",SUMIFS(Movimenti!D:D, Movimenti!F:F, A515, Movimenti!C:C, "Carico"))</f>
        <v/>
      </c>
      <c r="D515" t="str">
        <f>IF(A515="","",SUMIFS(Movimenti!D:D, Movimenti!F:F, A515, Movimenti!C:C, "Scarico"))</f>
        <v/>
      </c>
      <c r="E515" t="str">
        <f>IF(A515="","",SUMIFS(Movimenti!D:D, Movimenti!F:F, A515, Movimenti!C:C, "Rettifica"))</f>
        <v/>
      </c>
      <c r="F515" t="str">
        <f t="shared" si="16"/>
        <v/>
      </c>
      <c r="G515" t="str">
        <f>IF(A515="","",IF(F515&lt;=VLOOKUP(A515, 'Anagrafica Prodotti'!A:C, 3), "⚠️ RIORDINARE", "OK"))</f>
        <v/>
      </c>
      <c r="H515" t="str">
        <f>IF(A515="","",VLOOKUP(A515, 'Anagrafica Prodotti'!A:G, 7))</f>
        <v/>
      </c>
      <c r="I515" s="3" t="str">
        <f>IFERROR(SUMIFS(Movimenti!H:H, Movimenti!F:F, A515, Movimenti!C:C, "Carico") / C515,"")</f>
        <v/>
      </c>
      <c r="J515" s="3" t="str">
        <f t="shared" si="17"/>
        <v/>
      </c>
      <c r="K515" s="3" t="str">
        <f>IF(A515="","",VLOOKUP(A515, 'Anagrafica Prodotti'!A:E, 5)*F515)</f>
        <v/>
      </c>
    </row>
    <row r="516" spans="1:11" x14ac:dyDescent="0.3">
      <c r="A516" t="str">
        <f>IF('Anagrafica Prodotti'!A517="","",'Anagrafica Prodotti'!A517)</f>
        <v/>
      </c>
      <c r="B516" t="str">
        <f>IF(A516="","",VLOOKUP(A516, 'Anagrafica Prodotti'!A:B, 2))</f>
        <v/>
      </c>
      <c r="C516" t="str">
        <f>IF(A516="","",SUMIFS(Movimenti!D:D, Movimenti!F:F, A516, Movimenti!C:C, "Carico"))</f>
        <v/>
      </c>
      <c r="D516" t="str">
        <f>IF(A516="","",SUMIFS(Movimenti!D:D, Movimenti!F:F, A516, Movimenti!C:C, "Scarico"))</f>
        <v/>
      </c>
      <c r="E516" t="str">
        <f>IF(A516="","",SUMIFS(Movimenti!D:D, Movimenti!F:F, A516, Movimenti!C:C, "Rettifica"))</f>
        <v/>
      </c>
      <c r="F516" t="str">
        <f t="shared" si="16"/>
        <v/>
      </c>
      <c r="G516" t="str">
        <f>IF(A516="","",IF(F516&lt;=VLOOKUP(A516, 'Anagrafica Prodotti'!A:C, 3), "⚠️ RIORDINARE", "OK"))</f>
        <v/>
      </c>
      <c r="H516" t="str">
        <f>IF(A516="","",VLOOKUP(A516, 'Anagrafica Prodotti'!A:G, 7))</f>
        <v/>
      </c>
      <c r="I516" s="3" t="str">
        <f>IFERROR(SUMIFS(Movimenti!H:H, Movimenti!F:F, A516, Movimenti!C:C, "Carico") / C516,"")</f>
        <v/>
      </c>
      <c r="J516" s="3" t="str">
        <f t="shared" si="17"/>
        <v/>
      </c>
      <c r="K516" s="3" t="str">
        <f>IF(A516="","",VLOOKUP(A516, 'Anagrafica Prodotti'!A:E, 5)*F516)</f>
        <v/>
      </c>
    </row>
    <row r="517" spans="1:11" x14ac:dyDescent="0.3">
      <c r="A517" t="str">
        <f>IF('Anagrafica Prodotti'!A518="","",'Anagrafica Prodotti'!A518)</f>
        <v/>
      </c>
      <c r="B517" t="str">
        <f>IF(A517="","",VLOOKUP(A517, 'Anagrafica Prodotti'!A:B, 2))</f>
        <v/>
      </c>
      <c r="C517" t="str">
        <f>IF(A517="","",SUMIFS(Movimenti!D:D, Movimenti!F:F, A517, Movimenti!C:C, "Carico"))</f>
        <v/>
      </c>
      <c r="D517" t="str">
        <f>IF(A517="","",SUMIFS(Movimenti!D:D, Movimenti!F:F, A517, Movimenti!C:C, "Scarico"))</f>
        <v/>
      </c>
      <c r="E517" t="str">
        <f>IF(A517="","",SUMIFS(Movimenti!D:D, Movimenti!F:F, A517, Movimenti!C:C, "Rettifica"))</f>
        <v/>
      </c>
      <c r="F517" t="str">
        <f t="shared" si="16"/>
        <v/>
      </c>
      <c r="G517" t="str">
        <f>IF(A517="","",IF(F517&lt;=VLOOKUP(A517, 'Anagrafica Prodotti'!A:C, 3), "⚠️ RIORDINARE", "OK"))</f>
        <v/>
      </c>
      <c r="H517" t="str">
        <f>IF(A517="","",VLOOKUP(A517, 'Anagrafica Prodotti'!A:G, 7))</f>
        <v/>
      </c>
      <c r="I517" s="3" t="str">
        <f>IFERROR(SUMIFS(Movimenti!H:H, Movimenti!F:F, A517, Movimenti!C:C, "Carico") / C517,"")</f>
        <v/>
      </c>
      <c r="J517" s="3" t="str">
        <f t="shared" si="17"/>
        <v/>
      </c>
      <c r="K517" s="3" t="str">
        <f>IF(A517="","",VLOOKUP(A517, 'Anagrafica Prodotti'!A:E, 5)*F517)</f>
        <v/>
      </c>
    </row>
    <row r="518" spans="1:11" x14ac:dyDescent="0.3">
      <c r="A518" t="str">
        <f>IF('Anagrafica Prodotti'!A519="","",'Anagrafica Prodotti'!A519)</f>
        <v/>
      </c>
      <c r="B518" t="str">
        <f>IF(A518="","",VLOOKUP(A518, 'Anagrafica Prodotti'!A:B, 2))</f>
        <v/>
      </c>
      <c r="C518" t="str">
        <f>IF(A518="","",SUMIFS(Movimenti!D:D, Movimenti!F:F, A518, Movimenti!C:C, "Carico"))</f>
        <v/>
      </c>
      <c r="D518" t="str">
        <f>IF(A518="","",SUMIFS(Movimenti!D:D, Movimenti!F:F, A518, Movimenti!C:C, "Scarico"))</f>
        <v/>
      </c>
      <c r="E518" t="str">
        <f>IF(A518="","",SUMIFS(Movimenti!D:D, Movimenti!F:F, A518, Movimenti!C:C, "Rettifica"))</f>
        <v/>
      </c>
      <c r="F518" t="str">
        <f t="shared" si="16"/>
        <v/>
      </c>
      <c r="G518" t="str">
        <f>IF(A518="","",IF(F518&lt;=VLOOKUP(A518, 'Anagrafica Prodotti'!A:C, 3), "⚠️ RIORDINARE", "OK"))</f>
        <v/>
      </c>
      <c r="H518" t="str">
        <f>IF(A518="","",VLOOKUP(A518, 'Anagrafica Prodotti'!A:G, 7))</f>
        <v/>
      </c>
      <c r="I518" s="3" t="str">
        <f>IFERROR(SUMIFS(Movimenti!H:H, Movimenti!F:F, A518, Movimenti!C:C, "Carico") / C518,"")</f>
        <v/>
      </c>
      <c r="J518" s="3" t="str">
        <f t="shared" si="17"/>
        <v/>
      </c>
      <c r="K518" s="3" t="str">
        <f>IF(A518="","",VLOOKUP(A518, 'Anagrafica Prodotti'!A:E, 5)*F518)</f>
        <v/>
      </c>
    </row>
    <row r="519" spans="1:11" x14ac:dyDescent="0.3">
      <c r="A519" t="str">
        <f>IF('Anagrafica Prodotti'!A520="","",'Anagrafica Prodotti'!A520)</f>
        <v/>
      </c>
      <c r="B519" t="str">
        <f>IF(A519="","",VLOOKUP(A519, 'Anagrafica Prodotti'!A:B, 2))</f>
        <v/>
      </c>
      <c r="C519" t="str">
        <f>IF(A519="","",SUMIFS(Movimenti!D:D, Movimenti!F:F, A519, Movimenti!C:C, "Carico"))</f>
        <v/>
      </c>
      <c r="D519" t="str">
        <f>IF(A519="","",SUMIFS(Movimenti!D:D, Movimenti!F:F, A519, Movimenti!C:C, "Scarico"))</f>
        <v/>
      </c>
      <c r="E519" t="str">
        <f>IF(A519="","",SUMIFS(Movimenti!D:D, Movimenti!F:F, A519, Movimenti!C:C, "Rettifica"))</f>
        <v/>
      </c>
      <c r="F519" t="str">
        <f t="shared" si="16"/>
        <v/>
      </c>
      <c r="G519" t="str">
        <f>IF(A519="","",IF(F519&lt;=VLOOKUP(A519, 'Anagrafica Prodotti'!A:C, 3), "⚠️ RIORDINARE", "OK"))</f>
        <v/>
      </c>
      <c r="H519" t="str">
        <f>IF(A519="","",VLOOKUP(A519, 'Anagrafica Prodotti'!A:G, 7))</f>
        <v/>
      </c>
      <c r="I519" s="3" t="str">
        <f>IFERROR(SUMIFS(Movimenti!H:H, Movimenti!F:F, A519, Movimenti!C:C, "Carico") / C519,"")</f>
        <v/>
      </c>
      <c r="J519" s="3" t="str">
        <f t="shared" si="17"/>
        <v/>
      </c>
      <c r="K519" s="3" t="str">
        <f>IF(A519="","",VLOOKUP(A519, 'Anagrafica Prodotti'!A:E, 5)*F519)</f>
        <v/>
      </c>
    </row>
    <row r="520" spans="1:11" x14ac:dyDescent="0.3">
      <c r="A520" t="str">
        <f>IF('Anagrafica Prodotti'!A521="","",'Anagrafica Prodotti'!A521)</f>
        <v/>
      </c>
      <c r="B520" t="str">
        <f>IF(A520="","",VLOOKUP(A520, 'Anagrafica Prodotti'!A:B, 2))</f>
        <v/>
      </c>
      <c r="C520" t="str">
        <f>IF(A520="","",SUMIFS(Movimenti!D:D, Movimenti!F:F, A520, Movimenti!C:C, "Carico"))</f>
        <v/>
      </c>
      <c r="D520" t="str">
        <f>IF(A520="","",SUMIFS(Movimenti!D:D, Movimenti!F:F, A520, Movimenti!C:C, "Scarico"))</f>
        <v/>
      </c>
      <c r="E520" t="str">
        <f>IF(A520="","",SUMIFS(Movimenti!D:D, Movimenti!F:F, A520, Movimenti!C:C, "Rettifica"))</f>
        <v/>
      </c>
      <c r="F520" t="str">
        <f t="shared" si="16"/>
        <v/>
      </c>
      <c r="G520" t="str">
        <f>IF(A520="","",IF(F520&lt;=VLOOKUP(A520, 'Anagrafica Prodotti'!A:C, 3), "⚠️ RIORDINARE", "OK"))</f>
        <v/>
      </c>
      <c r="H520" t="str">
        <f>IF(A520="","",VLOOKUP(A520, 'Anagrafica Prodotti'!A:G, 7))</f>
        <v/>
      </c>
      <c r="I520" s="3" t="str">
        <f>IFERROR(SUMIFS(Movimenti!H:H, Movimenti!F:F, A520, Movimenti!C:C, "Carico") / C520,"")</f>
        <v/>
      </c>
      <c r="J520" s="3" t="str">
        <f t="shared" si="17"/>
        <v/>
      </c>
      <c r="K520" s="3" t="str">
        <f>IF(A520="","",VLOOKUP(A520, 'Anagrafica Prodotti'!A:E, 5)*F520)</f>
        <v/>
      </c>
    </row>
    <row r="521" spans="1:11" x14ac:dyDescent="0.3">
      <c r="A521" t="str">
        <f>IF('Anagrafica Prodotti'!A522="","",'Anagrafica Prodotti'!A522)</f>
        <v/>
      </c>
      <c r="B521" t="str">
        <f>IF(A521="","",VLOOKUP(A521, 'Anagrafica Prodotti'!A:B, 2))</f>
        <v/>
      </c>
      <c r="C521" t="str">
        <f>IF(A521="","",SUMIFS(Movimenti!D:D, Movimenti!F:F, A521, Movimenti!C:C, "Carico"))</f>
        <v/>
      </c>
      <c r="D521" t="str">
        <f>IF(A521="","",SUMIFS(Movimenti!D:D, Movimenti!F:F, A521, Movimenti!C:C, "Scarico"))</f>
        <v/>
      </c>
      <c r="E521" t="str">
        <f>IF(A521="","",SUMIFS(Movimenti!D:D, Movimenti!F:F, A521, Movimenti!C:C, "Rettifica"))</f>
        <v/>
      </c>
      <c r="F521" t="str">
        <f t="shared" si="16"/>
        <v/>
      </c>
      <c r="G521" t="str">
        <f>IF(A521="","",IF(F521&lt;=VLOOKUP(A521, 'Anagrafica Prodotti'!A:C, 3), "⚠️ RIORDINARE", "OK"))</f>
        <v/>
      </c>
      <c r="H521" t="str">
        <f>IF(A521="","",VLOOKUP(A521, 'Anagrafica Prodotti'!A:G, 7))</f>
        <v/>
      </c>
      <c r="I521" s="3" t="str">
        <f>IFERROR(SUMIFS(Movimenti!H:H, Movimenti!F:F, A521, Movimenti!C:C, "Carico") / C521,"")</f>
        <v/>
      </c>
      <c r="J521" s="3" t="str">
        <f t="shared" si="17"/>
        <v/>
      </c>
      <c r="K521" s="3" t="str">
        <f>IF(A521="","",VLOOKUP(A521, 'Anagrafica Prodotti'!A:E, 5)*F521)</f>
        <v/>
      </c>
    </row>
    <row r="522" spans="1:11" x14ac:dyDescent="0.3">
      <c r="A522" t="str">
        <f>IF('Anagrafica Prodotti'!A523="","",'Anagrafica Prodotti'!A523)</f>
        <v/>
      </c>
      <c r="B522" t="str">
        <f>IF(A522="","",VLOOKUP(A522, 'Anagrafica Prodotti'!A:B, 2))</f>
        <v/>
      </c>
      <c r="C522" t="str">
        <f>IF(A522="","",SUMIFS(Movimenti!D:D, Movimenti!F:F, A522, Movimenti!C:C, "Carico"))</f>
        <v/>
      </c>
      <c r="D522" t="str">
        <f>IF(A522="","",SUMIFS(Movimenti!D:D, Movimenti!F:F, A522, Movimenti!C:C, "Scarico"))</f>
        <v/>
      </c>
      <c r="E522" t="str">
        <f>IF(A522="","",SUMIFS(Movimenti!D:D, Movimenti!F:F, A522, Movimenti!C:C, "Rettifica"))</f>
        <v/>
      </c>
      <c r="F522" t="str">
        <f t="shared" si="16"/>
        <v/>
      </c>
      <c r="G522" t="str">
        <f>IF(A522="","",IF(F522&lt;=VLOOKUP(A522, 'Anagrafica Prodotti'!A:C, 3), "⚠️ RIORDINARE", "OK"))</f>
        <v/>
      </c>
      <c r="H522" t="str">
        <f>IF(A522="","",VLOOKUP(A522, 'Anagrafica Prodotti'!A:G, 7))</f>
        <v/>
      </c>
      <c r="I522" s="3" t="str">
        <f>IFERROR(SUMIFS(Movimenti!H:H, Movimenti!F:F, A522, Movimenti!C:C, "Carico") / C522,"")</f>
        <v/>
      </c>
      <c r="J522" s="3" t="str">
        <f t="shared" si="17"/>
        <v/>
      </c>
      <c r="K522" s="3" t="str">
        <f>IF(A522="","",VLOOKUP(A522, 'Anagrafica Prodotti'!A:E, 5)*F522)</f>
        <v/>
      </c>
    </row>
    <row r="523" spans="1:11" x14ac:dyDescent="0.3">
      <c r="A523" t="str">
        <f>IF('Anagrafica Prodotti'!A524="","",'Anagrafica Prodotti'!A524)</f>
        <v/>
      </c>
      <c r="B523" t="str">
        <f>IF(A523="","",VLOOKUP(A523, 'Anagrafica Prodotti'!A:B, 2))</f>
        <v/>
      </c>
      <c r="C523" t="str">
        <f>IF(A523="","",SUMIFS(Movimenti!D:D, Movimenti!F:F, A523, Movimenti!C:C, "Carico"))</f>
        <v/>
      </c>
      <c r="D523" t="str">
        <f>IF(A523="","",SUMIFS(Movimenti!D:D, Movimenti!F:F, A523, Movimenti!C:C, "Scarico"))</f>
        <v/>
      </c>
      <c r="E523" t="str">
        <f>IF(A523="","",SUMIFS(Movimenti!D:D, Movimenti!F:F, A523, Movimenti!C:C, "Rettifica"))</f>
        <v/>
      </c>
      <c r="F523" t="str">
        <f t="shared" si="16"/>
        <v/>
      </c>
      <c r="G523" t="str">
        <f>IF(A523="","",IF(F523&lt;=VLOOKUP(A523, 'Anagrafica Prodotti'!A:C, 3), "⚠️ RIORDINARE", "OK"))</f>
        <v/>
      </c>
      <c r="H523" t="str">
        <f>IF(A523="","",VLOOKUP(A523, 'Anagrafica Prodotti'!A:G, 7))</f>
        <v/>
      </c>
      <c r="I523" s="3" t="str">
        <f>IFERROR(SUMIFS(Movimenti!H:H, Movimenti!F:F, A523, Movimenti!C:C, "Carico") / C523,"")</f>
        <v/>
      </c>
      <c r="J523" s="3" t="str">
        <f t="shared" si="17"/>
        <v/>
      </c>
      <c r="K523" s="3" t="str">
        <f>IF(A523="","",VLOOKUP(A523, 'Anagrafica Prodotti'!A:E, 5)*F523)</f>
        <v/>
      </c>
    </row>
    <row r="524" spans="1:11" x14ac:dyDescent="0.3">
      <c r="A524" t="str">
        <f>IF('Anagrafica Prodotti'!A525="","",'Anagrafica Prodotti'!A525)</f>
        <v/>
      </c>
      <c r="B524" t="str">
        <f>IF(A524="","",VLOOKUP(A524, 'Anagrafica Prodotti'!A:B, 2))</f>
        <v/>
      </c>
      <c r="C524" t="str">
        <f>IF(A524="","",SUMIFS(Movimenti!D:D, Movimenti!F:F, A524, Movimenti!C:C, "Carico"))</f>
        <v/>
      </c>
      <c r="D524" t="str">
        <f>IF(A524="","",SUMIFS(Movimenti!D:D, Movimenti!F:F, A524, Movimenti!C:C, "Scarico"))</f>
        <v/>
      </c>
      <c r="E524" t="str">
        <f>IF(A524="","",SUMIFS(Movimenti!D:D, Movimenti!F:F, A524, Movimenti!C:C, "Rettifica"))</f>
        <v/>
      </c>
      <c r="F524" t="str">
        <f t="shared" si="16"/>
        <v/>
      </c>
      <c r="G524" t="str">
        <f>IF(A524="","",IF(F524&lt;=VLOOKUP(A524, 'Anagrafica Prodotti'!A:C, 3), "⚠️ RIORDINARE", "OK"))</f>
        <v/>
      </c>
      <c r="H524" t="str">
        <f>IF(A524="","",VLOOKUP(A524, 'Anagrafica Prodotti'!A:G, 7))</f>
        <v/>
      </c>
      <c r="I524" s="3" t="str">
        <f>IFERROR(SUMIFS(Movimenti!H:H, Movimenti!F:F, A524, Movimenti!C:C, "Carico") / C524,"")</f>
        <v/>
      </c>
      <c r="J524" s="3" t="str">
        <f t="shared" si="17"/>
        <v/>
      </c>
      <c r="K524" s="3" t="str">
        <f>IF(A524="","",VLOOKUP(A524, 'Anagrafica Prodotti'!A:E, 5)*F524)</f>
        <v/>
      </c>
    </row>
    <row r="525" spans="1:11" x14ac:dyDescent="0.3">
      <c r="A525" t="str">
        <f>IF('Anagrafica Prodotti'!A526="","",'Anagrafica Prodotti'!A526)</f>
        <v/>
      </c>
      <c r="B525" t="str">
        <f>IF(A525="","",VLOOKUP(A525, 'Anagrafica Prodotti'!A:B, 2))</f>
        <v/>
      </c>
      <c r="C525" t="str">
        <f>IF(A525="","",SUMIFS(Movimenti!D:D, Movimenti!F:F, A525, Movimenti!C:C, "Carico"))</f>
        <v/>
      </c>
      <c r="D525" t="str">
        <f>IF(A525="","",SUMIFS(Movimenti!D:D, Movimenti!F:F, A525, Movimenti!C:C, "Scarico"))</f>
        <v/>
      </c>
      <c r="E525" t="str">
        <f>IF(A525="","",SUMIFS(Movimenti!D:D, Movimenti!F:F, A525, Movimenti!C:C, "Rettifica"))</f>
        <v/>
      </c>
      <c r="F525" t="str">
        <f t="shared" si="16"/>
        <v/>
      </c>
      <c r="G525" t="str">
        <f>IF(A525="","",IF(F525&lt;=VLOOKUP(A525, 'Anagrafica Prodotti'!A:C, 3), "⚠️ RIORDINARE", "OK"))</f>
        <v/>
      </c>
      <c r="H525" t="str">
        <f>IF(A525="","",VLOOKUP(A525, 'Anagrafica Prodotti'!A:G, 7))</f>
        <v/>
      </c>
      <c r="I525" s="3" t="str">
        <f>IFERROR(SUMIFS(Movimenti!H:H, Movimenti!F:F, A525, Movimenti!C:C, "Carico") / C525,"")</f>
        <v/>
      </c>
      <c r="J525" s="3" t="str">
        <f t="shared" si="17"/>
        <v/>
      </c>
      <c r="K525" s="3" t="str">
        <f>IF(A525="","",VLOOKUP(A525, 'Anagrafica Prodotti'!A:E, 5)*F525)</f>
        <v/>
      </c>
    </row>
    <row r="526" spans="1:11" x14ac:dyDescent="0.3">
      <c r="A526" t="str">
        <f>IF('Anagrafica Prodotti'!A527="","",'Anagrafica Prodotti'!A527)</f>
        <v/>
      </c>
      <c r="B526" t="str">
        <f>IF(A526="","",VLOOKUP(A526, 'Anagrafica Prodotti'!A:B, 2))</f>
        <v/>
      </c>
      <c r="C526" t="str">
        <f>IF(A526="","",SUMIFS(Movimenti!D:D, Movimenti!F:F, A526, Movimenti!C:C, "Carico"))</f>
        <v/>
      </c>
      <c r="D526" t="str">
        <f>IF(A526="","",SUMIFS(Movimenti!D:D, Movimenti!F:F, A526, Movimenti!C:C, "Scarico"))</f>
        <v/>
      </c>
      <c r="E526" t="str">
        <f>IF(A526="","",SUMIFS(Movimenti!D:D, Movimenti!F:F, A526, Movimenti!C:C, "Rettifica"))</f>
        <v/>
      </c>
      <c r="F526" t="str">
        <f t="shared" si="16"/>
        <v/>
      </c>
      <c r="G526" t="str">
        <f>IF(A526="","",IF(F526&lt;=VLOOKUP(A526, 'Anagrafica Prodotti'!A:C, 3), "⚠️ RIORDINARE", "OK"))</f>
        <v/>
      </c>
      <c r="H526" t="str">
        <f>IF(A526="","",VLOOKUP(A526, 'Anagrafica Prodotti'!A:G, 7))</f>
        <v/>
      </c>
      <c r="I526" s="3" t="str">
        <f>IFERROR(SUMIFS(Movimenti!H:H, Movimenti!F:F, A526, Movimenti!C:C, "Carico") / C526,"")</f>
        <v/>
      </c>
      <c r="J526" s="3" t="str">
        <f t="shared" si="17"/>
        <v/>
      </c>
      <c r="K526" s="3" t="str">
        <f>IF(A526="","",VLOOKUP(A526, 'Anagrafica Prodotti'!A:E, 5)*F526)</f>
        <v/>
      </c>
    </row>
    <row r="527" spans="1:11" x14ac:dyDescent="0.3">
      <c r="A527" t="str">
        <f>IF('Anagrafica Prodotti'!A528="","",'Anagrafica Prodotti'!A528)</f>
        <v/>
      </c>
      <c r="B527" t="str">
        <f>IF(A527="","",VLOOKUP(A527, 'Anagrafica Prodotti'!A:B, 2))</f>
        <v/>
      </c>
      <c r="C527" t="str">
        <f>IF(A527="","",SUMIFS(Movimenti!D:D, Movimenti!F:F, A527, Movimenti!C:C, "Carico"))</f>
        <v/>
      </c>
      <c r="D527" t="str">
        <f>IF(A527="","",SUMIFS(Movimenti!D:D, Movimenti!F:F, A527, Movimenti!C:C, "Scarico"))</f>
        <v/>
      </c>
      <c r="E527" t="str">
        <f>IF(A527="","",SUMIFS(Movimenti!D:D, Movimenti!F:F, A527, Movimenti!C:C, "Rettifica"))</f>
        <v/>
      </c>
      <c r="F527" t="str">
        <f t="shared" si="16"/>
        <v/>
      </c>
      <c r="G527" t="str">
        <f>IF(A527="","",IF(F527&lt;=VLOOKUP(A527, 'Anagrafica Prodotti'!A:C, 3), "⚠️ RIORDINARE", "OK"))</f>
        <v/>
      </c>
      <c r="H527" t="str">
        <f>IF(A527="","",VLOOKUP(A527, 'Anagrafica Prodotti'!A:G, 7))</f>
        <v/>
      </c>
      <c r="I527" s="3" t="str">
        <f>IFERROR(SUMIFS(Movimenti!H:H, Movimenti!F:F, A527, Movimenti!C:C, "Carico") / C527,"")</f>
        <v/>
      </c>
      <c r="J527" s="3" t="str">
        <f t="shared" si="17"/>
        <v/>
      </c>
      <c r="K527" s="3" t="str">
        <f>IF(A527="","",VLOOKUP(A527, 'Anagrafica Prodotti'!A:E, 5)*F527)</f>
        <v/>
      </c>
    </row>
    <row r="528" spans="1:11" x14ac:dyDescent="0.3">
      <c r="A528" t="str">
        <f>IF('Anagrafica Prodotti'!A529="","",'Anagrafica Prodotti'!A529)</f>
        <v/>
      </c>
      <c r="B528" t="str">
        <f>IF(A528="","",VLOOKUP(A528, 'Anagrafica Prodotti'!A:B, 2))</f>
        <v/>
      </c>
      <c r="C528" t="str">
        <f>IF(A528="","",SUMIFS(Movimenti!D:D, Movimenti!F:F, A528, Movimenti!C:C, "Carico"))</f>
        <v/>
      </c>
      <c r="D528" t="str">
        <f>IF(A528="","",SUMIFS(Movimenti!D:D, Movimenti!F:F, A528, Movimenti!C:C, "Scarico"))</f>
        <v/>
      </c>
      <c r="E528" t="str">
        <f>IF(A528="","",SUMIFS(Movimenti!D:D, Movimenti!F:F, A528, Movimenti!C:C, "Rettifica"))</f>
        <v/>
      </c>
      <c r="F528" t="str">
        <f t="shared" si="16"/>
        <v/>
      </c>
      <c r="G528" t="str">
        <f>IF(A528="","",IF(F528&lt;=VLOOKUP(A528, 'Anagrafica Prodotti'!A:C, 3), "⚠️ RIORDINARE", "OK"))</f>
        <v/>
      </c>
      <c r="H528" t="str">
        <f>IF(A528="","",VLOOKUP(A528, 'Anagrafica Prodotti'!A:G, 7))</f>
        <v/>
      </c>
      <c r="I528" s="3" t="str">
        <f>IFERROR(SUMIFS(Movimenti!H:H, Movimenti!F:F, A528, Movimenti!C:C, "Carico") / C528,"")</f>
        <v/>
      </c>
      <c r="J528" s="3" t="str">
        <f t="shared" si="17"/>
        <v/>
      </c>
      <c r="K528" s="3" t="str">
        <f>IF(A528="","",VLOOKUP(A528, 'Anagrafica Prodotti'!A:E, 5)*F528)</f>
        <v/>
      </c>
    </row>
    <row r="529" spans="1:11" x14ac:dyDescent="0.3">
      <c r="A529" t="str">
        <f>IF('Anagrafica Prodotti'!A530="","",'Anagrafica Prodotti'!A530)</f>
        <v/>
      </c>
      <c r="B529" t="str">
        <f>IF(A529="","",VLOOKUP(A529, 'Anagrafica Prodotti'!A:B, 2))</f>
        <v/>
      </c>
      <c r="C529" t="str">
        <f>IF(A529="","",SUMIFS(Movimenti!D:D, Movimenti!F:F, A529, Movimenti!C:C, "Carico"))</f>
        <v/>
      </c>
      <c r="D529" t="str">
        <f>IF(A529="","",SUMIFS(Movimenti!D:D, Movimenti!F:F, A529, Movimenti!C:C, "Scarico"))</f>
        <v/>
      </c>
      <c r="E529" t="str">
        <f>IF(A529="","",SUMIFS(Movimenti!D:D, Movimenti!F:F, A529, Movimenti!C:C, "Rettifica"))</f>
        <v/>
      </c>
      <c r="F529" t="str">
        <f t="shared" si="16"/>
        <v/>
      </c>
      <c r="G529" t="str">
        <f>IF(A529="","",IF(F529&lt;=VLOOKUP(A529, 'Anagrafica Prodotti'!A:C, 3), "⚠️ RIORDINARE", "OK"))</f>
        <v/>
      </c>
      <c r="H529" t="str">
        <f>IF(A529="","",VLOOKUP(A529, 'Anagrafica Prodotti'!A:G, 7))</f>
        <v/>
      </c>
      <c r="I529" s="3" t="str">
        <f>IFERROR(SUMIFS(Movimenti!H:H, Movimenti!F:F, A529, Movimenti!C:C, "Carico") / C529,"")</f>
        <v/>
      </c>
      <c r="J529" s="3" t="str">
        <f t="shared" si="17"/>
        <v/>
      </c>
      <c r="K529" s="3" t="str">
        <f>IF(A529="","",VLOOKUP(A529, 'Anagrafica Prodotti'!A:E, 5)*F529)</f>
        <v/>
      </c>
    </row>
    <row r="530" spans="1:11" x14ac:dyDescent="0.3">
      <c r="A530" t="str">
        <f>IF('Anagrafica Prodotti'!A531="","",'Anagrafica Prodotti'!A531)</f>
        <v/>
      </c>
      <c r="B530" t="str">
        <f>IF(A530="","",VLOOKUP(A530, 'Anagrafica Prodotti'!A:B, 2))</f>
        <v/>
      </c>
      <c r="C530" t="str">
        <f>IF(A530="","",SUMIFS(Movimenti!D:D, Movimenti!F:F, A530, Movimenti!C:C, "Carico"))</f>
        <v/>
      </c>
      <c r="D530" t="str">
        <f>IF(A530="","",SUMIFS(Movimenti!D:D, Movimenti!F:F, A530, Movimenti!C:C, "Scarico"))</f>
        <v/>
      </c>
      <c r="E530" t="str">
        <f>IF(A530="","",SUMIFS(Movimenti!D:D, Movimenti!F:F, A530, Movimenti!C:C, "Rettifica"))</f>
        <v/>
      </c>
      <c r="F530" t="str">
        <f t="shared" si="16"/>
        <v/>
      </c>
      <c r="G530" t="str">
        <f>IF(A530="","",IF(F530&lt;=VLOOKUP(A530, 'Anagrafica Prodotti'!A:C, 3), "⚠️ RIORDINARE", "OK"))</f>
        <v/>
      </c>
      <c r="H530" t="str">
        <f>IF(A530="","",VLOOKUP(A530, 'Anagrafica Prodotti'!A:G, 7))</f>
        <v/>
      </c>
      <c r="I530" s="3" t="str">
        <f>IFERROR(SUMIFS(Movimenti!H:H, Movimenti!F:F, A530, Movimenti!C:C, "Carico") / C530,"")</f>
        <v/>
      </c>
      <c r="J530" s="3" t="str">
        <f t="shared" si="17"/>
        <v/>
      </c>
      <c r="K530" s="3" t="str">
        <f>IF(A530="","",VLOOKUP(A530, 'Anagrafica Prodotti'!A:E, 5)*F530)</f>
        <v/>
      </c>
    </row>
    <row r="531" spans="1:11" x14ac:dyDescent="0.3">
      <c r="A531" t="str">
        <f>IF('Anagrafica Prodotti'!A532="","",'Anagrafica Prodotti'!A532)</f>
        <v/>
      </c>
      <c r="B531" t="str">
        <f>IF(A531="","",VLOOKUP(A531, 'Anagrafica Prodotti'!A:B, 2))</f>
        <v/>
      </c>
      <c r="C531" t="str">
        <f>IF(A531="","",SUMIFS(Movimenti!D:D, Movimenti!F:F, A531, Movimenti!C:C, "Carico"))</f>
        <v/>
      </c>
      <c r="D531" t="str">
        <f>IF(A531="","",SUMIFS(Movimenti!D:D, Movimenti!F:F, A531, Movimenti!C:C, "Scarico"))</f>
        <v/>
      </c>
      <c r="E531" t="str">
        <f>IF(A531="","",SUMIFS(Movimenti!D:D, Movimenti!F:F, A531, Movimenti!C:C, "Rettifica"))</f>
        <v/>
      </c>
      <c r="F531" t="str">
        <f t="shared" si="16"/>
        <v/>
      </c>
      <c r="G531" t="str">
        <f>IF(A531="","",IF(F531&lt;=VLOOKUP(A531, 'Anagrafica Prodotti'!A:C, 3), "⚠️ RIORDINARE", "OK"))</f>
        <v/>
      </c>
      <c r="H531" t="str">
        <f>IF(A531="","",VLOOKUP(A531, 'Anagrafica Prodotti'!A:G, 7))</f>
        <v/>
      </c>
      <c r="I531" s="3" t="str">
        <f>IFERROR(SUMIFS(Movimenti!H:H, Movimenti!F:F, A531, Movimenti!C:C, "Carico") / C531,"")</f>
        <v/>
      </c>
      <c r="J531" s="3" t="str">
        <f t="shared" si="17"/>
        <v/>
      </c>
      <c r="K531" s="3" t="str">
        <f>IF(A531="","",VLOOKUP(A531, 'Anagrafica Prodotti'!A:E, 5)*F531)</f>
        <v/>
      </c>
    </row>
    <row r="532" spans="1:11" x14ac:dyDescent="0.3">
      <c r="A532" t="str">
        <f>IF('Anagrafica Prodotti'!A533="","",'Anagrafica Prodotti'!A533)</f>
        <v/>
      </c>
      <c r="B532" t="str">
        <f>IF(A532="","",VLOOKUP(A532, 'Anagrafica Prodotti'!A:B, 2))</f>
        <v/>
      </c>
      <c r="C532" t="str">
        <f>IF(A532="","",SUMIFS(Movimenti!D:D, Movimenti!F:F, A532, Movimenti!C:C, "Carico"))</f>
        <v/>
      </c>
      <c r="D532" t="str">
        <f>IF(A532="","",SUMIFS(Movimenti!D:D, Movimenti!F:F, A532, Movimenti!C:C, "Scarico"))</f>
        <v/>
      </c>
      <c r="E532" t="str">
        <f>IF(A532="","",SUMIFS(Movimenti!D:D, Movimenti!F:F, A532, Movimenti!C:C, "Rettifica"))</f>
        <v/>
      </c>
      <c r="F532" t="str">
        <f t="shared" si="16"/>
        <v/>
      </c>
      <c r="G532" t="str">
        <f>IF(A532="","",IF(F532&lt;=VLOOKUP(A532, 'Anagrafica Prodotti'!A:C, 3), "⚠️ RIORDINARE", "OK"))</f>
        <v/>
      </c>
      <c r="H532" t="str">
        <f>IF(A532="","",VLOOKUP(A532, 'Anagrafica Prodotti'!A:G, 7))</f>
        <v/>
      </c>
      <c r="I532" s="3" t="str">
        <f>IFERROR(SUMIFS(Movimenti!H:H, Movimenti!F:F, A532, Movimenti!C:C, "Carico") / C532,"")</f>
        <v/>
      </c>
      <c r="J532" s="3" t="str">
        <f t="shared" si="17"/>
        <v/>
      </c>
      <c r="K532" s="3" t="str">
        <f>IF(A532="","",VLOOKUP(A532, 'Anagrafica Prodotti'!A:E, 5)*F532)</f>
        <v/>
      </c>
    </row>
    <row r="533" spans="1:11" x14ac:dyDescent="0.3">
      <c r="A533" t="str">
        <f>IF('Anagrafica Prodotti'!A534="","",'Anagrafica Prodotti'!A534)</f>
        <v/>
      </c>
      <c r="B533" t="str">
        <f>IF(A533="","",VLOOKUP(A533, 'Anagrafica Prodotti'!A:B, 2))</f>
        <v/>
      </c>
      <c r="C533" t="str">
        <f>IF(A533="","",SUMIFS(Movimenti!D:D, Movimenti!F:F, A533, Movimenti!C:C, "Carico"))</f>
        <v/>
      </c>
      <c r="D533" t="str">
        <f>IF(A533="","",SUMIFS(Movimenti!D:D, Movimenti!F:F, A533, Movimenti!C:C, "Scarico"))</f>
        <v/>
      </c>
      <c r="E533" t="str">
        <f>IF(A533="","",SUMIFS(Movimenti!D:D, Movimenti!F:F, A533, Movimenti!C:C, "Rettifica"))</f>
        <v/>
      </c>
      <c r="F533" t="str">
        <f t="shared" si="16"/>
        <v/>
      </c>
      <c r="G533" t="str">
        <f>IF(A533="","",IF(F533&lt;=VLOOKUP(A533, 'Anagrafica Prodotti'!A:C, 3), "⚠️ RIORDINARE", "OK"))</f>
        <v/>
      </c>
      <c r="H533" t="str">
        <f>IF(A533="","",VLOOKUP(A533, 'Anagrafica Prodotti'!A:G, 7))</f>
        <v/>
      </c>
      <c r="I533" s="3" t="str">
        <f>IFERROR(SUMIFS(Movimenti!H:H, Movimenti!F:F, A533, Movimenti!C:C, "Carico") / C533,"")</f>
        <v/>
      </c>
      <c r="J533" s="3" t="str">
        <f t="shared" si="17"/>
        <v/>
      </c>
      <c r="K533" s="3" t="str">
        <f>IF(A533="","",VLOOKUP(A533, 'Anagrafica Prodotti'!A:E, 5)*F533)</f>
        <v/>
      </c>
    </row>
    <row r="534" spans="1:11" x14ac:dyDescent="0.3">
      <c r="A534" t="str">
        <f>IF('Anagrafica Prodotti'!A535="","",'Anagrafica Prodotti'!A535)</f>
        <v/>
      </c>
      <c r="B534" t="str">
        <f>IF(A534="","",VLOOKUP(A534, 'Anagrafica Prodotti'!A:B, 2))</f>
        <v/>
      </c>
      <c r="C534" t="str">
        <f>IF(A534="","",SUMIFS(Movimenti!D:D, Movimenti!F:F, A534, Movimenti!C:C, "Carico"))</f>
        <v/>
      </c>
      <c r="D534" t="str">
        <f>IF(A534="","",SUMIFS(Movimenti!D:D, Movimenti!F:F, A534, Movimenti!C:C, "Scarico"))</f>
        <v/>
      </c>
      <c r="E534" t="str">
        <f>IF(A534="","",SUMIFS(Movimenti!D:D, Movimenti!F:F, A534, Movimenti!C:C, "Rettifica"))</f>
        <v/>
      </c>
      <c r="F534" t="str">
        <f t="shared" si="16"/>
        <v/>
      </c>
      <c r="G534" t="str">
        <f>IF(A534="","",IF(F534&lt;=VLOOKUP(A534, 'Anagrafica Prodotti'!A:C, 3), "⚠️ RIORDINARE", "OK"))</f>
        <v/>
      </c>
      <c r="H534" t="str">
        <f>IF(A534="","",VLOOKUP(A534, 'Anagrafica Prodotti'!A:G, 7))</f>
        <v/>
      </c>
      <c r="I534" s="3" t="str">
        <f>IFERROR(SUMIFS(Movimenti!H:H, Movimenti!F:F, A534, Movimenti!C:C, "Carico") / C534,"")</f>
        <v/>
      </c>
      <c r="J534" s="3" t="str">
        <f t="shared" si="17"/>
        <v/>
      </c>
      <c r="K534" s="3" t="str">
        <f>IF(A534="","",VLOOKUP(A534, 'Anagrafica Prodotti'!A:E, 5)*F534)</f>
        <v/>
      </c>
    </row>
    <row r="535" spans="1:11" x14ac:dyDescent="0.3">
      <c r="A535" t="str">
        <f>IF('Anagrafica Prodotti'!A536="","",'Anagrafica Prodotti'!A536)</f>
        <v/>
      </c>
      <c r="B535" t="str">
        <f>IF(A535="","",VLOOKUP(A535, 'Anagrafica Prodotti'!A:B, 2))</f>
        <v/>
      </c>
      <c r="C535" t="str">
        <f>IF(A535="","",SUMIFS(Movimenti!D:D, Movimenti!F:F, A535, Movimenti!C:C, "Carico"))</f>
        <v/>
      </c>
      <c r="D535" t="str">
        <f>IF(A535="","",SUMIFS(Movimenti!D:D, Movimenti!F:F, A535, Movimenti!C:C, "Scarico"))</f>
        <v/>
      </c>
      <c r="E535" t="str">
        <f>IF(A535="","",SUMIFS(Movimenti!D:D, Movimenti!F:F, A535, Movimenti!C:C, "Rettifica"))</f>
        <v/>
      </c>
      <c r="F535" t="str">
        <f t="shared" si="16"/>
        <v/>
      </c>
      <c r="G535" t="str">
        <f>IF(A535="","",IF(F535&lt;=VLOOKUP(A535, 'Anagrafica Prodotti'!A:C, 3), "⚠️ RIORDINARE", "OK"))</f>
        <v/>
      </c>
      <c r="H535" t="str">
        <f>IF(A535="","",VLOOKUP(A535, 'Anagrafica Prodotti'!A:G, 7))</f>
        <v/>
      </c>
      <c r="I535" s="3" t="str">
        <f>IFERROR(SUMIFS(Movimenti!H:H, Movimenti!F:F, A535, Movimenti!C:C, "Carico") / C535,"")</f>
        <v/>
      </c>
      <c r="J535" s="3" t="str">
        <f t="shared" si="17"/>
        <v/>
      </c>
      <c r="K535" s="3" t="str">
        <f>IF(A535="","",VLOOKUP(A535, 'Anagrafica Prodotti'!A:E, 5)*F535)</f>
        <v/>
      </c>
    </row>
    <row r="536" spans="1:11" x14ac:dyDescent="0.3">
      <c r="A536" t="str">
        <f>IF('Anagrafica Prodotti'!A537="","",'Anagrafica Prodotti'!A537)</f>
        <v/>
      </c>
      <c r="B536" t="str">
        <f>IF(A536="","",VLOOKUP(A536, 'Anagrafica Prodotti'!A:B, 2))</f>
        <v/>
      </c>
      <c r="C536" t="str">
        <f>IF(A536="","",SUMIFS(Movimenti!D:D, Movimenti!F:F, A536, Movimenti!C:C, "Carico"))</f>
        <v/>
      </c>
      <c r="D536" t="str">
        <f>IF(A536="","",SUMIFS(Movimenti!D:D, Movimenti!F:F, A536, Movimenti!C:C, "Scarico"))</f>
        <v/>
      </c>
      <c r="E536" t="str">
        <f>IF(A536="","",SUMIFS(Movimenti!D:D, Movimenti!F:F, A536, Movimenti!C:C, "Rettifica"))</f>
        <v/>
      </c>
      <c r="F536" t="str">
        <f t="shared" si="16"/>
        <v/>
      </c>
      <c r="G536" t="str">
        <f>IF(A536="","",IF(F536&lt;=VLOOKUP(A536, 'Anagrafica Prodotti'!A:C, 3), "⚠️ RIORDINARE", "OK"))</f>
        <v/>
      </c>
      <c r="H536" t="str">
        <f>IF(A536="","",VLOOKUP(A536, 'Anagrafica Prodotti'!A:G, 7))</f>
        <v/>
      </c>
      <c r="I536" s="3" t="str">
        <f>IFERROR(SUMIFS(Movimenti!H:H, Movimenti!F:F, A536, Movimenti!C:C, "Carico") / C536,"")</f>
        <v/>
      </c>
      <c r="J536" s="3" t="str">
        <f t="shared" si="17"/>
        <v/>
      </c>
      <c r="K536" s="3" t="str">
        <f>IF(A536="","",VLOOKUP(A536, 'Anagrafica Prodotti'!A:E, 5)*F536)</f>
        <v/>
      </c>
    </row>
    <row r="537" spans="1:11" x14ac:dyDescent="0.3">
      <c r="A537" t="str">
        <f>IF('Anagrafica Prodotti'!A538="","",'Anagrafica Prodotti'!A538)</f>
        <v/>
      </c>
      <c r="B537" t="str">
        <f>IF(A537="","",VLOOKUP(A537, 'Anagrafica Prodotti'!A:B, 2))</f>
        <v/>
      </c>
      <c r="C537" t="str">
        <f>IF(A537="","",SUMIFS(Movimenti!D:D, Movimenti!F:F, A537, Movimenti!C:C, "Carico"))</f>
        <v/>
      </c>
      <c r="D537" t="str">
        <f>IF(A537="","",SUMIFS(Movimenti!D:D, Movimenti!F:F, A537, Movimenti!C:C, "Scarico"))</f>
        <v/>
      </c>
      <c r="E537" t="str">
        <f>IF(A537="","",SUMIFS(Movimenti!D:D, Movimenti!F:F, A537, Movimenti!C:C, "Rettifica"))</f>
        <v/>
      </c>
      <c r="F537" t="str">
        <f t="shared" si="16"/>
        <v/>
      </c>
      <c r="G537" t="str">
        <f>IF(A537="","",IF(F537&lt;=VLOOKUP(A537, 'Anagrafica Prodotti'!A:C, 3), "⚠️ RIORDINARE", "OK"))</f>
        <v/>
      </c>
      <c r="H537" t="str">
        <f>IF(A537="","",VLOOKUP(A537, 'Anagrafica Prodotti'!A:G, 7))</f>
        <v/>
      </c>
      <c r="I537" s="3" t="str">
        <f>IFERROR(SUMIFS(Movimenti!H:H, Movimenti!F:F, A537, Movimenti!C:C, "Carico") / C537,"")</f>
        <v/>
      </c>
      <c r="J537" s="3" t="str">
        <f t="shared" si="17"/>
        <v/>
      </c>
      <c r="K537" s="3" t="str">
        <f>IF(A537="","",VLOOKUP(A537, 'Anagrafica Prodotti'!A:E, 5)*F537)</f>
        <v/>
      </c>
    </row>
    <row r="538" spans="1:11" x14ac:dyDescent="0.3">
      <c r="A538" t="str">
        <f>IF('Anagrafica Prodotti'!A539="","",'Anagrafica Prodotti'!A539)</f>
        <v/>
      </c>
      <c r="B538" t="str">
        <f>IF(A538="","",VLOOKUP(A538, 'Anagrafica Prodotti'!A:B, 2))</f>
        <v/>
      </c>
      <c r="C538" t="str">
        <f>IF(A538="","",SUMIFS(Movimenti!D:D, Movimenti!F:F, A538, Movimenti!C:C, "Carico"))</f>
        <v/>
      </c>
      <c r="D538" t="str">
        <f>IF(A538="","",SUMIFS(Movimenti!D:D, Movimenti!F:F, A538, Movimenti!C:C, "Scarico"))</f>
        <v/>
      </c>
      <c r="E538" t="str">
        <f>IF(A538="","",SUMIFS(Movimenti!D:D, Movimenti!F:F, A538, Movimenti!C:C, "Rettifica"))</f>
        <v/>
      </c>
      <c r="F538" t="str">
        <f t="shared" si="16"/>
        <v/>
      </c>
      <c r="G538" t="str">
        <f>IF(A538="","",IF(F538&lt;=VLOOKUP(A538, 'Anagrafica Prodotti'!A:C, 3), "⚠️ RIORDINARE", "OK"))</f>
        <v/>
      </c>
      <c r="H538" t="str">
        <f>IF(A538="","",VLOOKUP(A538, 'Anagrafica Prodotti'!A:G, 7))</f>
        <v/>
      </c>
      <c r="I538" s="3" t="str">
        <f>IFERROR(SUMIFS(Movimenti!H:H, Movimenti!F:F, A538, Movimenti!C:C, "Carico") / C538,"")</f>
        <v/>
      </c>
      <c r="J538" s="3" t="str">
        <f t="shared" si="17"/>
        <v/>
      </c>
      <c r="K538" s="3" t="str">
        <f>IF(A538="","",VLOOKUP(A538, 'Anagrafica Prodotti'!A:E, 5)*F538)</f>
        <v/>
      </c>
    </row>
    <row r="539" spans="1:11" x14ac:dyDescent="0.3">
      <c r="A539" t="str">
        <f>IF('Anagrafica Prodotti'!A540="","",'Anagrafica Prodotti'!A540)</f>
        <v/>
      </c>
      <c r="B539" t="str">
        <f>IF(A539="","",VLOOKUP(A539, 'Anagrafica Prodotti'!A:B, 2))</f>
        <v/>
      </c>
      <c r="C539" t="str">
        <f>IF(A539="","",SUMIFS(Movimenti!D:D, Movimenti!F:F, A539, Movimenti!C:C, "Carico"))</f>
        <v/>
      </c>
      <c r="D539" t="str">
        <f>IF(A539="","",SUMIFS(Movimenti!D:D, Movimenti!F:F, A539, Movimenti!C:C, "Scarico"))</f>
        <v/>
      </c>
      <c r="E539" t="str">
        <f>IF(A539="","",SUMIFS(Movimenti!D:D, Movimenti!F:F, A539, Movimenti!C:C, "Rettifica"))</f>
        <v/>
      </c>
      <c r="F539" t="str">
        <f t="shared" si="16"/>
        <v/>
      </c>
      <c r="G539" t="str">
        <f>IF(A539="","",IF(F539&lt;=VLOOKUP(A539, 'Anagrafica Prodotti'!A:C, 3), "⚠️ RIORDINARE", "OK"))</f>
        <v/>
      </c>
      <c r="H539" t="str">
        <f>IF(A539="","",VLOOKUP(A539, 'Anagrafica Prodotti'!A:G, 7))</f>
        <v/>
      </c>
      <c r="I539" s="3" t="str">
        <f>IFERROR(SUMIFS(Movimenti!H:H, Movimenti!F:F, A539, Movimenti!C:C, "Carico") / C539,"")</f>
        <v/>
      </c>
      <c r="J539" s="3" t="str">
        <f t="shared" si="17"/>
        <v/>
      </c>
      <c r="K539" s="3" t="str">
        <f>IF(A539="","",VLOOKUP(A539, 'Anagrafica Prodotti'!A:E, 5)*F539)</f>
        <v/>
      </c>
    </row>
    <row r="540" spans="1:11" x14ac:dyDescent="0.3">
      <c r="A540" t="str">
        <f>IF('Anagrafica Prodotti'!A541="","",'Anagrafica Prodotti'!A541)</f>
        <v/>
      </c>
      <c r="B540" t="str">
        <f>IF(A540="","",VLOOKUP(A540, 'Anagrafica Prodotti'!A:B, 2))</f>
        <v/>
      </c>
      <c r="C540" t="str">
        <f>IF(A540="","",SUMIFS(Movimenti!D:D, Movimenti!F:F, A540, Movimenti!C:C, "Carico"))</f>
        <v/>
      </c>
      <c r="D540" t="str">
        <f>IF(A540="","",SUMIFS(Movimenti!D:D, Movimenti!F:F, A540, Movimenti!C:C, "Scarico"))</f>
        <v/>
      </c>
      <c r="E540" t="str">
        <f>IF(A540="","",SUMIFS(Movimenti!D:D, Movimenti!F:F, A540, Movimenti!C:C, "Rettifica"))</f>
        <v/>
      </c>
      <c r="F540" t="str">
        <f t="shared" si="16"/>
        <v/>
      </c>
      <c r="G540" t="str">
        <f>IF(A540="","",IF(F540&lt;=VLOOKUP(A540, 'Anagrafica Prodotti'!A:C, 3), "⚠️ RIORDINARE", "OK"))</f>
        <v/>
      </c>
      <c r="H540" t="str">
        <f>IF(A540="","",VLOOKUP(A540, 'Anagrafica Prodotti'!A:G, 7))</f>
        <v/>
      </c>
      <c r="I540" s="3" t="str">
        <f>IFERROR(SUMIFS(Movimenti!H:H, Movimenti!F:F, A540, Movimenti!C:C, "Carico") / C540,"")</f>
        <v/>
      </c>
      <c r="J540" s="3" t="str">
        <f t="shared" si="17"/>
        <v/>
      </c>
      <c r="K540" s="3" t="str">
        <f>IF(A540="","",VLOOKUP(A540, 'Anagrafica Prodotti'!A:E, 5)*F540)</f>
        <v/>
      </c>
    </row>
    <row r="541" spans="1:11" x14ac:dyDescent="0.3">
      <c r="A541" t="str">
        <f>IF('Anagrafica Prodotti'!A542="","",'Anagrafica Prodotti'!A542)</f>
        <v/>
      </c>
      <c r="B541" t="str">
        <f>IF(A541="","",VLOOKUP(A541, 'Anagrafica Prodotti'!A:B, 2))</f>
        <v/>
      </c>
      <c r="C541" t="str">
        <f>IF(A541="","",SUMIFS(Movimenti!D:D, Movimenti!F:F, A541, Movimenti!C:C, "Carico"))</f>
        <v/>
      </c>
      <c r="D541" t="str">
        <f>IF(A541="","",SUMIFS(Movimenti!D:D, Movimenti!F:F, A541, Movimenti!C:C, "Scarico"))</f>
        <v/>
      </c>
      <c r="E541" t="str">
        <f>IF(A541="","",SUMIFS(Movimenti!D:D, Movimenti!F:F, A541, Movimenti!C:C, "Rettifica"))</f>
        <v/>
      </c>
      <c r="F541" t="str">
        <f t="shared" si="16"/>
        <v/>
      </c>
      <c r="G541" t="str">
        <f>IF(A541="","",IF(F541&lt;=VLOOKUP(A541, 'Anagrafica Prodotti'!A:C, 3), "⚠️ RIORDINARE", "OK"))</f>
        <v/>
      </c>
      <c r="H541" t="str">
        <f>IF(A541="","",VLOOKUP(A541, 'Anagrafica Prodotti'!A:G, 7))</f>
        <v/>
      </c>
      <c r="I541" s="3" t="str">
        <f>IFERROR(SUMIFS(Movimenti!H:H, Movimenti!F:F, A541, Movimenti!C:C, "Carico") / C541,"")</f>
        <v/>
      </c>
      <c r="J541" s="3" t="str">
        <f t="shared" si="17"/>
        <v/>
      </c>
      <c r="K541" s="3" t="str">
        <f>IF(A541="","",VLOOKUP(A541, 'Anagrafica Prodotti'!A:E, 5)*F541)</f>
        <v/>
      </c>
    </row>
    <row r="542" spans="1:11" x14ac:dyDescent="0.3">
      <c r="A542" t="str">
        <f>IF('Anagrafica Prodotti'!A543="","",'Anagrafica Prodotti'!A543)</f>
        <v/>
      </c>
      <c r="B542" t="str">
        <f>IF(A542="","",VLOOKUP(A542, 'Anagrafica Prodotti'!A:B, 2))</f>
        <v/>
      </c>
      <c r="C542" t="str">
        <f>IF(A542="","",SUMIFS(Movimenti!D:D, Movimenti!F:F, A542, Movimenti!C:C, "Carico"))</f>
        <v/>
      </c>
      <c r="D542" t="str">
        <f>IF(A542="","",SUMIFS(Movimenti!D:D, Movimenti!F:F, A542, Movimenti!C:C, "Scarico"))</f>
        <v/>
      </c>
      <c r="E542" t="str">
        <f>IF(A542="","",SUMIFS(Movimenti!D:D, Movimenti!F:F, A542, Movimenti!C:C, "Rettifica"))</f>
        <v/>
      </c>
      <c r="F542" t="str">
        <f t="shared" si="16"/>
        <v/>
      </c>
      <c r="G542" t="str">
        <f>IF(A542="","",IF(F542&lt;=VLOOKUP(A542, 'Anagrafica Prodotti'!A:C, 3), "⚠️ RIORDINARE", "OK"))</f>
        <v/>
      </c>
      <c r="H542" t="str">
        <f>IF(A542="","",VLOOKUP(A542, 'Anagrafica Prodotti'!A:G, 7))</f>
        <v/>
      </c>
      <c r="I542" s="3" t="str">
        <f>IFERROR(SUMIFS(Movimenti!H:H, Movimenti!F:F, A542, Movimenti!C:C, "Carico") / C542,"")</f>
        <v/>
      </c>
      <c r="J542" s="3" t="str">
        <f t="shared" si="17"/>
        <v/>
      </c>
      <c r="K542" s="3" t="str">
        <f>IF(A542="","",VLOOKUP(A542, 'Anagrafica Prodotti'!A:E, 5)*F542)</f>
        <v/>
      </c>
    </row>
    <row r="543" spans="1:11" x14ac:dyDescent="0.3">
      <c r="A543" t="str">
        <f>IF('Anagrafica Prodotti'!A544="","",'Anagrafica Prodotti'!A544)</f>
        <v/>
      </c>
      <c r="B543" t="str">
        <f>IF(A543="","",VLOOKUP(A543, 'Anagrafica Prodotti'!A:B, 2))</f>
        <v/>
      </c>
      <c r="C543" t="str">
        <f>IF(A543="","",SUMIFS(Movimenti!D:D, Movimenti!F:F, A543, Movimenti!C:C, "Carico"))</f>
        <v/>
      </c>
      <c r="D543" t="str">
        <f>IF(A543="","",SUMIFS(Movimenti!D:D, Movimenti!F:F, A543, Movimenti!C:C, "Scarico"))</f>
        <v/>
      </c>
      <c r="E543" t="str">
        <f>IF(A543="","",SUMIFS(Movimenti!D:D, Movimenti!F:F, A543, Movimenti!C:C, "Rettifica"))</f>
        <v/>
      </c>
      <c r="F543" t="str">
        <f t="shared" si="16"/>
        <v/>
      </c>
      <c r="G543" t="str">
        <f>IF(A543="","",IF(F543&lt;=VLOOKUP(A543, 'Anagrafica Prodotti'!A:C, 3), "⚠️ RIORDINARE", "OK"))</f>
        <v/>
      </c>
      <c r="H543" t="str">
        <f>IF(A543="","",VLOOKUP(A543, 'Anagrafica Prodotti'!A:G, 7))</f>
        <v/>
      </c>
      <c r="I543" s="3" t="str">
        <f>IFERROR(SUMIFS(Movimenti!H:H, Movimenti!F:F, A543, Movimenti!C:C, "Carico") / C543,"")</f>
        <v/>
      </c>
      <c r="J543" s="3" t="str">
        <f t="shared" si="17"/>
        <v/>
      </c>
      <c r="K543" s="3" t="str">
        <f>IF(A543="","",VLOOKUP(A543, 'Anagrafica Prodotti'!A:E, 5)*F543)</f>
        <v/>
      </c>
    </row>
    <row r="544" spans="1:11" x14ac:dyDescent="0.3">
      <c r="A544" t="str">
        <f>IF('Anagrafica Prodotti'!A545="","",'Anagrafica Prodotti'!A545)</f>
        <v/>
      </c>
      <c r="B544" t="str">
        <f>IF(A544="","",VLOOKUP(A544, 'Anagrafica Prodotti'!A:B, 2))</f>
        <v/>
      </c>
      <c r="C544" t="str">
        <f>IF(A544="","",SUMIFS(Movimenti!D:D, Movimenti!F:F, A544, Movimenti!C:C, "Carico"))</f>
        <v/>
      </c>
      <c r="D544" t="str">
        <f>IF(A544="","",SUMIFS(Movimenti!D:D, Movimenti!F:F, A544, Movimenti!C:C, "Scarico"))</f>
        <v/>
      </c>
      <c r="E544" t="str">
        <f>IF(A544="","",SUMIFS(Movimenti!D:D, Movimenti!F:F, A544, Movimenti!C:C, "Rettifica"))</f>
        <v/>
      </c>
      <c r="F544" t="str">
        <f t="shared" si="16"/>
        <v/>
      </c>
      <c r="G544" t="str">
        <f>IF(A544="","",IF(F544&lt;=VLOOKUP(A544, 'Anagrafica Prodotti'!A:C, 3), "⚠️ RIORDINARE", "OK"))</f>
        <v/>
      </c>
      <c r="H544" t="str">
        <f>IF(A544="","",VLOOKUP(A544, 'Anagrafica Prodotti'!A:G, 7))</f>
        <v/>
      </c>
      <c r="I544" s="3" t="str">
        <f>IFERROR(SUMIFS(Movimenti!H:H, Movimenti!F:F, A544, Movimenti!C:C, "Carico") / C544,"")</f>
        <v/>
      </c>
      <c r="J544" s="3" t="str">
        <f t="shared" si="17"/>
        <v/>
      </c>
      <c r="K544" s="3" t="str">
        <f>IF(A544="","",VLOOKUP(A544, 'Anagrafica Prodotti'!A:E, 5)*F544)</f>
        <v/>
      </c>
    </row>
    <row r="545" spans="1:11" x14ac:dyDescent="0.3">
      <c r="A545" t="str">
        <f>IF('Anagrafica Prodotti'!A546="","",'Anagrafica Prodotti'!A546)</f>
        <v/>
      </c>
      <c r="B545" t="str">
        <f>IF(A545="","",VLOOKUP(A545, 'Anagrafica Prodotti'!A:B, 2))</f>
        <v/>
      </c>
      <c r="C545" t="str">
        <f>IF(A545="","",SUMIFS(Movimenti!D:D, Movimenti!F:F, A545, Movimenti!C:C, "Carico"))</f>
        <v/>
      </c>
      <c r="D545" t="str">
        <f>IF(A545="","",SUMIFS(Movimenti!D:D, Movimenti!F:F, A545, Movimenti!C:C, "Scarico"))</f>
        <v/>
      </c>
      <c r="E545" t="str">
        <f>IF(A545="","",SUMIFS(Movimenti!D:D, Movimenti!F:F, A545, Movimenti!C:C, "Rettifica"))</f>
        <v/>
      </c>
      <c r="F545" t="str">
        <f t="shared" si="16"/>
        <v/>
      </c>
      <c r="G545" t="str">
        <f>IF(A545="","",IF(F545&lt;=VLOOKUP(A545, 'Anagrafica Prodotti'!A:C, 3), "⚠️ RIORDINARE", "OK"))</f>
        <v/>
      </c>
      <c r="H545" t="str">
        <f>IF(A545="","",VLOOKUP(A545, 'Anagrafica Prodotti'!A:G, 7))</f>
        <v/>
      </c>
      <c r="I545" s="3" t="str">
        <f>IFERROR(SUMIFS(Movimenti!H:H, Movimenti!F:F, A545, Movimenti!C:C, "Carico") / C545,"")</f>
        <v/>
      </c>
      <c r="J545" s="3" t="str">
        <f t="shared" si="17"/>
        <v/>
      </c>
      <c r="K545" s="3" t="str">
        <f>IF(A545="","",VLOOKUP(A545, 'Anagrafica Prodotti'!A:E, 5)*F545)</f>
        <v/>
      </c>
    </row>
    <row r="546" spans="1:11" x14ac:dyDescent="0.3">
      <c r="A546" t="str">
        <f>IF('Anagrafica Prodotti'!A547="","",'Anagrafica Prodotti'!A547)</f>
        <v/>
      </c>
      <c r="B546" t="str">
        <f>IF(A546="","",VLOOKUP(A546, 'Anagrafica Prodotti'!A:B, 2))</f>
        <v/>
      </c>
      <c r="C546" t="str">
        <f>IF(A546="","",SUMIFS(Movimenti!D:D, Movimenti!F:F, A546, Movimenti!C:C, "Carico"))</f>
        <v/>
      </c>
      <c r="D546" t="str">
        <f>IF(A546="","",SUMIFS(Movimenti!D:D, Movimenti!F:F, A546, Movimenti!C:C, "Scarico"))</f>
        <v/>
      </c>
      <c r="E546" t="str">
        <f>IF(A546="","",SUMIFS(Movimenti!D:D, Movimenti!F:F, A546, Movimenti!C:C, "Rettifica"))</f>
        <v/>
      </c>
      <c r="F546" t="str">
        <f t="shared" si="16"/>
        <v/>
      </c>
      <c r="G546" t="str">
        <f>IF(A546="","",IF(F546&lt;=VLOOKUP(A546, 'Anagrafica Prodotti'!A:C, 3), "⚠️ RIORDINARE", "OK"))</f>
        <v/>
      </c>
      <c r="H546" t="str">
        <f>IF(A546="","",VLOOKUP(A546, 'Anagrafica Prodotti'!A:G, 7))</f>
        <v/>
      </c>
      <c r="I546" s="3" t="str">
        <f>IFERROR(SUMIFS(Movimenti!H:H, Movimenti!F:F, A546, Movimenti!C:C, "Carico") / C546,"")</f>
        <v/>
      </c>
      <c r="J546" s="3" t="str">
        <f t="shared" si="17"/>
        <v/>
      </c>
      <c r="K546" s="3" t="str">
        <f>IF(A546="","",VLOOKUP(A546, 'Anagrafica Prodotti'!A:E, 5)*F546)</f>
        <v/>
      </c>
    </row>
    <row r="547" spans="1:11" x14ac:dyDescent="0.3">
      <c r="A547" t="str">
        <f>IF('Anagrafica Prodotti'!A548="","",'Anagrafica Prodotti'!A548)</f>
        <v/>
      </c>
      <c r="B547" t="str">
        <f>IF(A547="","",VLOOKUP(A547, 'Anagrafica Prodotti'!A:B, 2))</f>
        <v/>
      </c>
      <c r="C547" t="str">
        <f>IF(A547="","",SUMIFS(Movimenti!D:D, Movimenti!F:F, A547, Movimenti!C:C, "Carico"))</f>
        <v/>
      </c>
      <c r="D547" t="str">
        <f>IF(A547="","",SUMIFS(Movimenti!D:D, Movimenti!F:F, A547, Movimenti!C:C, "Scarico"))</f>
        <v/>
      </c>
      <c r="E547" t="str">
        <f>IF(A547="","",SUMIFS(Movimenti!D:D, Movimenti!F:F, A547, Movimenti!C:C, "Rettifica"))</f>
        <v/>
      </c>
      <c r="F547" t="str">
        <f t="shared" si="16"/>
        <v/>
      </c>
      <c r="G547" t="str">
        <f>IF(A547="","",IF(F547&lt;=VLOOKUP(A547, 'Anagrafica Prodotti'!A:C, 3), "⚠️ RIORDINARE", "OK"))</f>
        <v/>
      </c>
      <c r="H547" t="str">
        <f>IF(A547="","",VLOOKUP(A547, 'Anagrafica Prodotti'!A:G, 7))</f>
        <v/>
      </c>
      <c r="I547" s="3" t="str">
        <f>IFERROR(SUMIFS(Movimenti!H:H, Movimenti!F:F, A547, Movimenti!C:C, "Carico") / C547,"")</f>
        <v/>
      </c>
      <c r="J547" s="3" t="str">
        <f t="shared" si="17"/>
        <v/>
      </c>
      <c r="K547" s="3" t="str">
        <f>IF(A547="","",VLOOKUP(A547, 'Anagrafica Prodotti'!A:E, 5)*F547)</f>
        <v/>
      </c>
    </row>
    <row r="548" spans="1:11" x14ac:dyDescent="0.3">
      <c r="A548" t="str">
        <f>IF('Anagrafica Prodotti'!A549="","",'Anagrafica Prodotti'!A549)</f>
        <v/>
      </c>
      <c r="B548" t="str">
        <f>IF(A548="","",VLOOKUP(A548, 'Anagrafica Prodotti'!A:B, 2))</f>
        <v/>
      </c>
      <c r="C548" t="str">
        <f>IF(A548="","",SUMIFS(Movimenti!D:D, Movimenti!F:F, A548, Movimenti!C:C, "Carico"))</f>
        <v/>
      </c>
      <c r="D548" t="str">
        <f>IF(A548="","",SUMIFS(Movimenti!D:D, Movimenti!F:F, A548, Movimenti!C:C, "Scarico"))</f>
        <v/>
      </c>
      <c r="E548" t="str">
        <f>IF(A548="","",SUMIFS(Movimenti!D:D, Movimenti!F:F, A548, Movimenti!C:C, "Rettifica"))</f>
        <v/>
      </c>
      <c r="F548" t="str">
        <f t="shared" si="16"/>
        <v/>
      </c>
      <c r="G548" t="str">
        <f>IF(A548="","",IF(F548&lt;=VLOOKUP(A548, 'Anagrafica Prodotti'!A:C, 3), "⚠️ RIORDINARE", "OK"))</f>
        <v/>
      </c>
      <c r="H548" t="str">
        <f>IF(A548="","",VLOOKUP(A548, 'Anagrafica Prodotti'!A:G, 7))</f>
        <v/>
      </c>
      <c r="I548" s="3" t="str">
        <f>IFERROR(SUMIFS(Movimenti!H:H, Movimenti!F:F, A548, Movimenti!C:C, "Carico") / C548,"")</f>
        <v/>
      </c>
      <c r="J548" s="3" t="str">
        <f t="shared" si="17"/>
        <v/>
      </c>
      <c r="K548" s="3" t="str">
        <f>IF(A548="","",VLOOKUP(A548, 'Anagrafica Prodotti'!A:E, 5)*F548)</f>
        <v/>
      </c>
    </row>
    <row r="549" spans="1:11" x14ac:dyDescent="0.3">
      <c r="A549" t="str">
        <f>IF('Anagrafica Prodotti'!A550="","",'Anagrafica Prodotti'!A550)</f>
        <v/>
      </c>
      <c r="B549" t="str">
        <f>IF(A549="","",VLOOKUP(A549, 'Anagrafica Prodotti'!A:B, 2))</f>
        <v/>
      </c>
      <c r="C549" t="str">
        <f>IF(A549="","",SUMIFS(Movimenti!D:D, Movimenti!F:F, A549, Movimenti!C:C, "Carico"))</f>
        <v/>
      </c>
      <c r="D549" t="str">
        <f>IF(A549="","",SUMIFS(Movimenti!D:D, Movimenti!F:F, A549, Movimenti!C:C, "Scarico"))</f>
        <v/>
      </c>
      <c r="E549" t="str">
        <f>IF(A549="","",SUMIFS(Movimenti!D:D, Movimenti!F:F, A549, Movimenti!C:C, "Rettifica"))</f>
        <v/>
      </c>
      <c r="F549" t="str">
        <f t="shared" si="16"/>
        <v/>
      </c>
      <c r="G549" t="str">
        <f>IF(A549="","",IF(F549&lt;=VLOOKUP(A549, 'Anagrafica Prodotti'!A:C, 3), "⚠️ RIORDINARE", "OK"))</f>
        <v/>
      </c>
      <c r="H549" t="str">
        <f>IF(A549="","",VLOOKUP(A549, 'Anagrafica Prodotti'!A:G, 7))</f>
        <v/>
      </c>
      <c r="I549" s="3" t="str">
        <f>IFERROR(SUMIFS(Movimenti!H:H, Movimenti!F:F, A549, Movimenti!C:C, "Carico") / C549,"")</f>
        <v/>
      </c>
      <c r="J549" s="3" t="str">
        <f t="shared" si="17"/>
        <v/>
      </c>
      <c r="K549" s="3" t="str">
        <f>IF(A549="","",VLOOKUP(A549, 'Anagrafica Prodotti'!A:E, 5)*F549)</f>
        <v/>
      </c>
    </row>
    <row r="550" spans="1:11" x14ac:dyDescent="0.3">
      <c r="A550" t="str">
        <f>IF('Anagrafica Prodotti'!A551="","",'Anagrafica Prodotti'!A551)</f>
        <v/>
      </c>
      <c r="B550" t="str">
        <f>IF(A550="","",VLOOKUP(A550, 'Anagrafica Prodotti'!A:B, 2))</f>
        <v/>
      </c>
      <c r="C550" t="str">
        <f>IF(A550="","",SUMIFS(Movimenti!D:D, Movimenti!F:F, A550, Movimenti!C:C, "Carico"))</f>
        <v/>
      </c>
      <c r="D550" t="str">
        <f>IF(A550="","",SUMIFS(Movimenti!D:D, Movimenti!F:F, A550, Movimenti!C:C, "Scarico"))</f>
        <v/>
      </c>
      <c r="E550" t="str">
        <f>IF(A550="","",SUMIFS(Movimenti!D:D, Movimenti!F:F, A550, Movimenti!C:C, "Rettifica"))</f>
        <v/>
      </c>
      <c r="F550" t="str">
        <f t="shared" si="16"/>
        <v/>
      </c>
      <c r="G550" t="str">
        <f>IF(A550="","",IF(F550&lt;=VLOOKUP(A550, 'Anagrafica Prodotti'!A:C, 3), "⚠️ RIORDINARE", "OK"))</f>
        <v/>
      </c>
      <c r="H550" t="str">
        <f>IF(A550="","",VLOOKUP(A550, 'Anagrafica Prodotti'!A:G, 7))</f>
        <v/>
      </c>
      <c r="I550" s="3" t="str">
        <f>IFERROR(SUMIFS(Movimenti!H:H, Movimenti!F:F, A550, Movimenti!C:C, "Carico") / C550,"")</f>
        <v/>
      </c>
      <c r="J550" s="3" t="str">
        <f t="shared" si="17"/>
        <v/>
      </c>
      <c r="K550" s="3" t="str">
        <f>IF(A550="","",VLOOKUP(A550, 'Anagrafica Prodotti'!A:E, 5)*F550)</f>
        <v/>
      </c>
    </row>
    <row r="551" spans="1:11" x14ac:dyDescent="0.3">
      <c r="A551" t="str">
        <f>IF('Anagrafica Prodotti'!A552="","",'Anagrafica Prodotti'!A552)</f>
        <v/>
      </c>
      <c r="B551" t="str">
        <f>IF(A551="","",VLOOKUP(A551, 'Anagrafica Prodotti'!A:B, 2))</f>
        <v/>
      </c>
      <c r="C551" t="str">
        <f>IF(A551="","",SUMIFS(Movimenti!D:D, Movimenti!F:F, A551, Movimenti!C:C, "Carico"))</f>
        <v/>
      </c>
      <c r="D551" t="str">
        <f>IF(A551="","",SUMIFS(Movimenti!D:D, Movimenti!F:F, A551, Movimenti!C:C, "Scarico"))</f>
        <v/>
      </c>
      <c r="E551" t="str">
        <f>IF(A551="","",SUMIFS(Movimenti!D:D, Movimenti!F:F, A551, Movimenti!C:C, "Rettifica"))</f>
        <v/>
      </c>
      <c r="F551" t="str">
        <f t="shared" si="16"/>
        <v/>
      </c>
      <c r="G551" t="str">
        <f>IF(A551="","",IF(F551&lt;=VLOOKUP(A551, 'Anagrafica Prodotti'!A:C, 3), "⚠️ RIORDINARE", "OK"))</f>
        <v/>
      </c>
      <c r="H551" t="str">
        <f>IF(A551="","",VLOOKUP(A551, 'Anagrafica Prodotti'!A:G, 7))</f>
        <v/>
      </c>
      <c r="I551" s="3" t="str">
        <f>IFERROR(SUMIFS(Movimenti!H:H, Movimenti!F:F, A551, Movimenti!C:C, "Carico") / C551,"")</f>
        <v/>
      </c>
      <c r="J551" s="3" t="str">
        <f t="shared" si="17"/>
        <v/>
      </c>
      <c r="K551" s="3" t="str">
        <f>IF(A551="","",VLOOKUP(A551, 'Anagrafica Prodotti'!A:E, 5)*F551)</f>
        <v/>
      </c>
    </row>
    <row r="552" spans="1:11" x14ac:dyDescent="0.3">
      <c r="A552" t="str">
        <f>IF('Anagrafica Prodotti'!A553="","",'Anagrafica Prodotti'!A553)</f>
        <v/>
      </c>
      <c r="B552" t="str">
        <f>IF(A552="","",VLOOKUP(A552, 'Anagrafica Prodotti'!A:B, 2))</f>
        <v/>
      </c>
      <c r="C552" t="str">
        <f>IF(A552="","",SUMIFS(Movimenti!D:D, Movimenti!F:F, A552, Movimenti!C:C, "Carico"))</f>
        <v/>
      </c>
      <c r="D552" t="str">
        <f>IF(A552="","",SUMIFS(Movimenti!D:D, Movimenti!F:F, A552, Movimenti!C:C, "Scarico"))</f>
        <v/>
      </c>
      <c r="E552" t="str">
        <f>IF(A552="","",SUMIFS(Movimenti!D:D, Movimenti!F:F, A552, Movimenti!C:C, "Rettifica"))</f>
        <v/>
      </c>
      <c r="F552" t="str">
        <f t="shared" si="16"/>
        <v/>
      </c>
      <c r="G552" t="str">
        <f>IF(A552="","",IF(F552&lt;=VLOOKUP(A552, 'Anagrafica Prodotti'!A:C, 3), "⚠️ RIORDINARE", "OK"))</f>
        <v/>
      </c>
      <c r="H552" t="str">
        <f>IF(A552="","",VLOOKUP(A552, 'Anagrafica Prodotti'!A:G, 7))</f>
        <v/>
      </c>
      <c r="I552" s="3" t="str">
        <f>IFERROR(SUMIFS(Movimenti!H:H, Movimenti!F:F, A552, Movimenti!C:C, "Carico") / C552,"")</f>
        <v/>
      </c>
      <c r="J552" s="3" t="str">
        <f t="shared" si="17"/>
        <v/>
      </c>
      <c r="K552" s="3" t="str">
        <f>IF(A552="","",VLOOKUP(A552, 'Anagrafica Prodotti'!A:E, 5)*F552)</f>
        <v/>
      </c>
    </row>
    <row r="553" spans="1:11" x14ac:dyDescent="0.3">
      <c r="A553" t="str">
        <f>IF('Anagrafica Prodotti'!A554="","",'Anagrafica Prodotti'!A554)</f>
        <v/>
      </c>
      <c r="B553" t="str">
        <f>IF(A553="","",VLOOKUP(A553, 'Anagrafica Prodotti'!A:B, 2))</f>
        <v/>
      </c>
      <c r="C553" t="str">
        <f>IF(A553="","",SUMIFS(Movimenti!D:D, Movimenti!F:F, A553, Movimenti!C:C, "Carico"))</f>
        <v/>
      </c>
      <c r="D553" t="str">
        <f>IF(A553="","",SUMIFS(Movimenti!D:D, Movimenti!F:F, A553, Movimenti!C:C, "Scarico"))</f>
        <v/>
      </c>
      <c r="E553" t="str">
        <f>IF(A553="","",SUMIFS(Movimenti!D:D, Movimenti!F:F, A553, Movimenti!C:C, "Rettifica"))</f>
        <v/>
      </c>
      <c r="F553" t="str">
        <f t="shared" si="16"/>
        <v/>
      </c>
      <c r="G553" t="str">
        <f>IF(A553="","",IF(F553&lt;=VLOOKUP(A553, 'Anagrafica Prodotti'!A:C, 3), "⚠️ RIORDINARE", "OK"))</f>
        <v/>
      </c>
      <c r="H553" t="str">
        <f>IF(A553="","",VLOOKUP(A553, 'Anagrafica Prodotti'!A:G, 7))</f>
        <v/>
      </c>
      <c r="I553" s="3" t="str">
        <f>IFERROR(SUMIFS(Movimenti!H:H, Movimenti!F:F, A553, Movimenti!C:C, "Carico") / C553,"")</f>
        <v/>
      </c>
      <c r="J553" s="3" t="str">
        <f t="shared" si="17"/>
        <v/>
      </c>
      <c r="K553" s="3" t="str">
        <f>IF(A553="","",VLOOKUP(A553, 'Anagrafica Prodotti'!A:E, 5)*F553)</f>
        <v/>
      </c>
    </row>
    <row r="554" spans="1:11" x14ac:dyDescent="0.3">
      <c r="A554" t="str">
        <f>IF('Anagrafica Prodotti'!A555="","",'Anagrafica Prodotti'!A555)</f>
        <v/>
      </c>
      <c r="B554" t="str">
        <f>IF(A554="","",VLOOKUP(A554, 'Anagrafica Prodotti'!A:B, 2))</f>
        <v/>
      </c>
      <c r="C554" t="str">
        <f>IF(A554="","",SUMIFS(Movimenti!D:D, Movimenti!F:F, A554, Movimenti!C:C, "Carico"))</f>
        <v/>
      </c>
      <c r="D554" t="str">
        <f>IF(A554="","",SUMIFS(Movimenti!D:D, Movimenti!F:F, A554, Movimenti!C:C, "Scarico"))</f>
        <v/>
      </c>
      <c r="E554" t="str">
        <f>IF(A554="","",SUMIFS(Movimenti!D:D, Movimenti!F:F, A554, Movimenti!C:C, "Rettifica"))</f>
        <v/>
      </c>
      <c r="F554" t="str">
        <f t="shared" si="16"/>
        <v/>
      </c>
      <c r="G554" t="str">
        <f>IF(A554="","",IF(F554&lt;=VLOOKUP(A554, 'Anagrafica Prodotti'!A:C, 3), "⚠️ RIORDINARE", "OK"))</f>
        <v/>
      </c>
      <c r="H554" t="str">
        <f>IF(A554="","",VLOOKUP(A554, 'Anagrafica Prodotti'!A:G, 7))</f>
        <v/>
      </c>
      <c r="I554" s="3" t="str">
        <f>IFERROR(SUMIFS(Movimenti!H:H, Movimenti!F:F, A554, Movimenti!C:C, "Carico") / C554,"")</f>
        <v/>
      </c>
      <c r="J554" s="3" t="str">
        <f t="shared" si="17"/>
        <v/>
      </c>
      <c r="K554" s="3" t="str">
        <f>IF(A554="","",VLOOKUP(A554, 'Anagrafica Prodotti'!A:E, 5)*F554)</f>
        <v/>
      </c>
    </row>
    <row r="555" spans="1:11" x14ac:dyDescent="0.3">
      <c r="A555" t="str">
        <f>IF('Anagrafica Prodotti'!A556="","",'Anagrafica Prodotti'!A556)</f>
        <v/>
      </c>
      <c r="B555" t="str">
        <f>IF(A555="","",VLOOKUP(A555, 'Anagrafica Prodotti'!A:B, 2))</f>
        <v/>
      </c>
      <c r="C555" t="str">
        <f>IF(A555="","",SUMIFS(Movimenti!D:D, Movimenti!F:F, A555, Movimenti!C:C, "Carico"))</f>
        <v/>
      </c>
      <c r="D555" t="str">
        <f>IF(A555="","",SUMIFS(Movimenti!D:D, Movimenti!F:F, A555, Movimenti!C:C, "Scarico"))</f>
        <v/>
      </c>
      <c r="E555" t="str">
        <f>IF(A555="","",SUMIFS(Movimenti!D:D, Movimenti!F:F, A555, Movimenti!C:C, "Rettifica"))</f>
        <v/>
      </c>
      <c r="F555" t="str">
        <f t="shared" si="16"/>
        <v/>
      </c>
      <c r="G555" t="str">
        <f>IF(A555="","",IF(F555&lt;=VLOOKUP(A555, 'Anagrafica Prodotti'!A:C, 3), "⚠️ RIORDINARE", "OK"))</f>
        <v/>
      </c>
      <c r="H555" t="str">
        <f>IF(A555="","",VLOOKUP(A555, 'Anagrafica Prodotti'!A:G, 7))</f>
        <v/>
      </c>
      <c r="I555" s="3" t="str">
        <f>IFERROR(SUMIFS(Movimenti!H:H, Movimenti!F:F, A555, Movimenti!C:C, "Carico") / C555,"")</f>
        <v/>
      </c>
      <c r="J555" s="3" t="str">
        <f t="shared" si="17"/>
        <v/>
      </c>
      <c r="K555" s="3" t="str">
        <f>IF(A555="","",VLOOKUP(A555, 'Anagrafica Prodotti'!A:E, 5)*F555)</f>
        <v/>
      </c>
    </row>
    <row r="556" spans="1:11" x14ac:dyDescent="0.3">
      <c r="A556" t="str">
        <f>IF('Anagrafica Prodotti'!A557="","",'Anagrafica Prodotti'!A557)</f>
        <v/>
      </c>
      <c r="B556" t="str">
        <f>IF(A556="","",VLOOKUP(A556, 'Anagrafica Prodotti'!A:B, 2))</f>
        <v/>
      </c>
      <c r="C556" t="str">
        <f>IF(A556="","",SUMIFS(Movimenti!D:D, Movimenti!F:F, A556, Movimenti!C:C, "Carico"))</f>
        <v/>
      </c>
      <c r="D556" t="str">
        <f>IF(A556="","",SUMIFS(Movimenti!D:D, Movimenti!F:F, A556, Movimenti!C:C, "Scarico"))</f>
        <v/>
      </c>
      <c r="E556" t="str">
        <f>IF(A556="","",SUMIFS(Movimenti!D:D, Movimenti!F:F, A556, Movimenti!C:C, "Rettifica"))</f>
        <v/>
      </c>
      <c r="F556" t="str">
        <f t="shared" si="16"/>
        <v/>
      </c>
      <c r="G556" t="str">
        <f>IF(A556="","",IF(F556&lt;=VLOOKUP(A556, 'Anagrafica Prodotti'!A:C, 3), "⚠️ RIORDINARE", "OK"))</f>
        <v/>
      </c>
      <c r="H556" t="str">
        <f>IF(A556="","",VLOOKUP(A556, 'Anagrafica Prodotti'!A:G, 7))</f>
        <v/>
      </c>
      <c r="I556" s="3" t="str">
        <f>IFERROR(SUMIFS(Movimenti!H:H, Movimenti!F:F, A556, Movimenti!C:C, "Carico") / C556,"")</f>
        <v/>
      </c>
      <c r="J556" s="3" t="str">
        <f t="shared" si="17"/>
        <v/>
      </c>
      <c r="K556" s="3" t="str">
        <f>IF(A556="","",VLOOKUP(A556, 'Anagrafica Prodotti'!A:E, 5)*F556)</f>
        <v/>
      </c>
    </row>
    <row r="557" spans="1:11" x14ac:dyDescent="0.3">
      <c r="A557" t="str">
        <f>IF('Anagrafica Prodotti'!A558="","",'Anagrafica Prodotti'!A558)</f>
        <v/>
      </c>
      <c r="B557" t="str">
        <f>IF(A557="","",VLOOKUP(A557, 'Anagrafica Prodotti'!A:B, 2))</f>
        <v/>
      </c>
      <c r="C557" t="str">
        <f>IF(A557="","",SUMIFS(Movimenti!D:D, Movimenti!F:F, A557, Movimenti!C:C, "Carico"))</f>
        <v/>
      </c>
      <c r="D557" t="str">
        <f>IF(A557="","",SUMIFS(Movimenti!D:D, Movimenti!F:F, A557, Movimenti!C:C, "Scarico"))</f>
        <v/>
      </c>
      <c r="E557" t="str">
        <f>IF(A557="","",SUMIFS(Movimenti!D:D, Movimenti!F:F, A557, Movimenti!C:C, "Rettifica"))</f>
        <v/>
      </c>
      <c r="F557" t="str">
        <f t="shared" si="16"/>
        <v/>
      </c>
      <c r="G557" t="str">
        <f>IF(A557="","",IF(F557&lt;=VLOOKUP(A557, 'Anagrafica Prodotti'!A:C, 3), "⚠️ RIORDINARE", "OK"))</f>
        <v/>
      </c>
      <c r="H557" t="str">
        <f>IF(A557="","",VLOOKUP(A557, 'Anagrafica Prodotti'!A:G, 7))</f>
        <v/>
      </c>
      <c r="I557" s="3" t="str">
        <f>IFERROR(SUMIFS(Movimenti!H:H, Movimenti!F:F, A557, Movimenti!C:C, "Carico") / C557,"")</f>
        <v/>
      </c>
      <c r="J557" s="3" t="str">
        <f t="shared" si="17"/>
        <v/>
      </c>
      <c r="K557" s="3" t="str">
        <f>IF(A557="","",VLOOKUP(A557, 'Anagrafica Prodotti'!A:E, 5)*F557)</f>
        <v/>
      </c>
    </row>
    <row r="558" spans="1:11" x14ac:dyDescent="0.3">
      <c r="A558" t="str">
        <f>IF('Anagrafica Prodotti'!A559="","",'Anagrafica Prodotti'!A559)</f>
        <v/>
      </c>
      <c r="B558" t="str">
        <f>IF(A558="","",VLOOKUP(A558, 'Anagrafica Prodotti'!A:B, 2))</f>
        <v/>
      </c>
      <c r="C558" t="str">
        <f>IF(A558="","",SUMIFS(Movimenti!D:D, Movimenti!F:F, A558, Movimenti!C:C, "Carico"))</f>
        <v/>
      </c>
      <c r="D558" t="str">
        <f>IF(A558="","",SUMIFS(Movimenti!D:D, Movimenti!F:F, A558, Movimenti!C:C, "Scarico"))</f>
        <v/>
      </c>
      <c r="E558" t="str">
        <f>IF(A558="","",SUMIFS(Movimenti!D:D, Movimenti!F:F, A558, Movimenti!C:C, "Rettifica"))</f>
        <v/>
      </c>
      <c r="F558" t="str">
        <f t="shared" si="16"/>
        <v/>
      </c>
      <c r="G558" t="str">
        <f>IF(A558="","",IF(F558&lt;=VLOOKUP(A558, 'Anagrafica Prodotti'!A:C, 3), "⚠️ RIORDINARE", "OK"))</f>
        <v/>
      </c>
      <c r="H558" t="str">
        <f>IF(A558="","",VLOOKUP(A558, 'Anagrafica Prodotti'!A:G, 7))</f>
        <v/>
      </c>
      <c r="I558" s="3" t="str">
        <f>IFERROR(SUMIFS(Movimenti!H:H, Movimenti!F:F, A558, Movimenti!C:C, "Carico") / C558,"")</f>
        <v/>
      </c>
      <c r="J558" s="3" t="str">
        <f t="shared" si="17"/>
        <v/>
      </c>
      <c r="K558" s="3" t="str">
        <f>IF(A558="","",VLOOKUP(A558, 'Anagrafica Prodotti'!A:E, 5)*F558)</f>
        <v/>
      </c>
    </row>
    <row r="559" spans="1:11" x14ac:dyDescent="0.3">
      <c r="A559" t="str">
        <f>IF('Anagrafica Prodotti'!A560="","",'Anagrafica Prodotti'!A560)</f>
        <v/>
      </c>
      <c r="B559" t="str">
        <f>IF(A559="","",VLOOKUP(A559, 'Anagrafica Prodotti'!A:B, 2))</f>
        <v/>
      </c>
      <c r="C559" t="str">
        <f>IF(A559="","",SUMIFS(Movimenti!D:D, Movimenti!F:F, A559, Movimenti!C:C, "Carico"))</f>
        <v/>
      </c>
      <c r="D559" t="str">
        <f>IF(A559="","",SUMIFS(Movimenti!D:D, Movimenti!F:F, A559, Movimenti!C:C, "Scarico"))</f>
        <v/>
      </c>
      <c r="E559" t="str">
        <f>IF(A559="","",SUMIFS(Movimenti!D:D, Movimenti!F:F, A559, Movimenti!C:C, "Rettifica"))</f>
        <v/>
      </c>
      <c r="F559" t="str">
        <f t="shared" si="16"/>
        <v/>
      </c>
      <c r="G559" t="str">
        <f>IF(A559="","",IF(F559&lt;=VLOOKUP(A559, 'Anagrafica Prodotti'!A:C, 3), "⚠️ RIORDINARE", "OK"))</f>
        <v/>
      </c>
      <c r="H559" t="str">
        <f>IF(A559="","",VLOOKUP(A559, 'Anagrafica Prodotti'!A:G, 7))</f>
        <v/>
      </c>
      <c r="I559" s="3" t="str">
        <f>IFERROR(SUMIFS(Movimenti!H:H, Movimenti!F:F, A559, Movimenti!C:C, "Carico") / C559,"")</f>
        <v/>
      </c>
      <c r="J559" s="3" t="str">
        <f t="shared" si="17"/>
        <v/>
      </c>
      <c r="K559" s="3" t="str">
        <f>IF(A559="","",VLOOKUP(A559, 'Anagrafica Prodotti'!A:E, 5)*F559)</f>
        <v/>
      </c>
    </row>
    <row r="560" spans="1:11" x14ac:dyDescent="0.3">
      <c r="A560" t="str">
        <f>IF('Anagrafica Prodotti'!A561="","",'Anagrafica Prodotti'!A561)</f>
        <v/>
      </c>
      <c r="B560" t="str">
        <f>IF(A560="","",VLOOKUP(A560, 'Anagrafica Prodotti'!A:B, 2))</f>
        <v/>
      </c>
      <c r="C560" t="str">
        <f>IF(A560="","",SUMIFS(Movimenti!D:D, Movimenti!F:F, A560, Movimenti!C:C, "Carico"))</f>
        <v/>
      </c>
      <c r="D560" t="str">
        <f>IF(A560="","",SUMIFS(Movimenti!D:D, Movimenti!F:F, A560, Movimenti!C:C, "Scarico"))</f>
        <v/>
      </c>
      <c r="E560" t="str">
        <f>IF(A560="","",SUMIFS(Movimenti!D:D, Movimenti!F:F, A560, Movimenti!C:C, "Rettifica"))</f>
        <v/>
      </c>
      <c r="F560" t="str">
        <f t="shared" si="16"/>
        <v/>
      </c>
      <c r="G560" t="str">
        <f>IF(A560="","",IF(F560&lt;=VLOOKUP(A560, 'Anagrafica Prodotti'!A:C, 3), "⚠️ RIORDINARE", "OK"))</f>
        <v/>
      </c>
      <c r="H560" t="str">
        <f>IF(A560="","",VLOOKUP(A560, 'Anagrafica Prodotti'!A:G, 7))</f>
        <v/>
      </c>
      <c r="I560" s="3" t="str">
        <f>IFERROR(SUMIFS(Movimenti!H:H, Movimenti!F:F, A560, Movimenti!C:C, "Carico") / C560,"")</f>
        <v/>
      </c>
      <c r="J560" s="3" t="str">
        <f t="shared" si="17"/>
        <v/>
      </c>
      <c r="K560" s="3" t="str">
        <f>IF(A560="","",VLOOKUP(A560, 'Anagrafica Prodotti'!A:E, 5)*F560)</f>
        <v/>
      </c>
    </row>
    <row r="561" spans="1:11" x14ac:dyDescent="0.3">
      <c r="A561" t="str">
        <f>IF('Anagrafica Prodotti'!A562="","",'Anagrafica Prodotti'!A562)</f>
        <v/>
      </c>
      <c r="B561" t="str">
        <f>IF(A561="","",VLOOKUP(A561, 'Anagrafica Prodotti'!A:B, 2))</f>
        <v/>
      </c>
      <c r="C561" t="str">
        <f>IF(A561="","",SUMIFS(Movimenti!D:D, Movimenti!F:F, A561, Movimenti!C:C, "Carico"))</f>
        <v/>
      </c>
      <c r="D561" t="str">
        <f>IF(A561="","",SUMIFS(Movimenti!D:D, Movimenti!F:F, A561, Movimenti!C:C, "Scarico"))</f>
        <v/>
      </c>
      <c r="E561" t="str">
        <f>IF(A561="","",SUMIFS(Movimenti!D:D, Movimenti!F:F, A561, Movimenti!C:C, "Rettifica"))</f>
        <v/>
      </c>
      <c r="F561" t="str">
        <f t="shared" si="16"/>
        <v/>
      </c>
      <c r="G561" t="str">
        <f>IF(A561="","",IF(F561&lt;=VLOOKUP(A561, 'Anagrafica Prodotti'!A:C, 3), "⚠️ RIORDINARE", "OK"))</f>
        <v/>
      </c>
      <c r="H561" t="str">
        <f>IF(A561="","",VLOOKUP(A561, 'Anagrafica Prodotti'!A:G, 7))</f>
        <v/>
      </c>
      <c r="I561" s="3" t="str">
        <f>IFERROR(SUMIFS(Movimenti!H:H, Movimenti!F:F, A561, Movimenti!C:C, "Carico") / C561,"")</f>
        <v/>
      </c>
      <c r="J561" s="3" t="str">
        <f t="shared" si="17"/>
        <v/>
      </c>
      <c r="K561" s="3" t="str">
        <f>IF(A561="","",VLOOKUP(A561, 'Anagrafica Prodotti'!A:E, 5)*F561)</f>
        <v/>
      </c>
    </row>
    <row r="562" spans="1:11" x14ac:dyDescent="0.3">
      <c r="A562" t="str">
        <f>IF('Anagrafica Prodotti'!A563="","",'Anagrafica Prodotti'!A563)</f>
        <v/>
      </c>
      <c r="B562" t="str">
        <f>IF(A562="","",VLOOKUP(A562, 'Anagrafica Prodotti'!A:B, 2))</f>
        <v/>
      </c>
      <c r="C562" t="str">
        <f>IF(A562="","",SUMIFS(Movimenti!D:D, Movimenti!F:F, A562, Movimenti!C:C, "Carico"))</f>
        <v/>
      </c>
      <c r="D562" t="str">
        <f>IF(A562="","",SUMIFS(Movimenti!D:D, Movimenti!F:F, A562, Movimenti!C:C, "Scarico"))</f>
        <v/>
      </c>
      <c r="E562" t="str">
        <f>IF(A562="","",SUMIFS(Movimenti!D:D, Movimenti!F:F, A562, Movimenti!C:C, "Rettifica"))</f>
        <v/>
      </c>
      <c r="F562" t="str">
        <f t="shared" si="16"/>
        <v/>
      </c>
      <c r="G562" t="str">
        <f>IF(A562="","",IF(F562&lt;=VLOOKUP(A562, 'Anagrafica Prodotti'!A:C, 3), "⚠️ RIORDINARE", "OK"))</f>
        <v/>
      </c>
      <c r="H562" t="str">
        <f>IF(A562="","",VLOOKUP(A562, 'Anagrafica Prodotti'!A:G, 7))</f>
        <v/>
      </c>
      <c r="I562" s="3" t="str">
        <f>IFERROR(SUMIFS(Movimenti!H:H, Movimenti!F:F, A562, Movimenti!C:C, "Carico") / C562,"")</f>
        <v/>
      </c>
      <c r="J562" s="3" t="str">
        <f t="shared" si="17"/>
        <v/>
      </c>
      <c r="K562" s="3" t="str">
        <f>IF(A562="","",VLOOKUP(A562, 'Anagrafica Prodotti'!A:E, 5)*F562)</f>
        <v/>
      </c>
    </row>
    <row r="563" spans="1:11" x14ac:dyDescent="0.3">
      <c r="A563" t="str">
        <f>IF('Anagrafica Prodotti'!A564="","",'Anagrafica Prodotti'!A564)</f>
        <v/>
      </c>
      <c r="B563" t="str">
        <f>IF(A563="","",VLOOKUP(A563, 'Anagrafica Prodotti'!A:B, 2))</f>
        <v/>
      </c>
      <c r="C563" t="str">
        <f>IF(A563="","",SUMIFS(Movimenti!D:D, Movimenti!F:F, A563, Movimenti!C:C, "Carico"))</f>
        <v/>
      </c>
      <c r="D563" t="str">
        <f>IF(A563="","",SUMIFS(Movimenti!D:D, Movimenti!F:F, A563, Movimenti!C:C, "Scarico"))</f>
        <v/>
      </c>
      <c r="E563" t="str">
        <f>IF(A563="","",SUMIFS(Movimenti!D:D, Movimenti!F:F, A563, Movimenti!C:C, "Rettifica"))</f>
        <v/>
      </c>
      <c r="F563" t="str">
        <f t="shared" si="16"/>
        <v/>
      </c>
      <c r="G563" t="str">
        <f>IF(A563="","",IF(F563&lt;=VLOOKUP(A563, 'Anagrafica Prodotti'!A:C, 3), "⚠️ RIORDINARE", "OK"))</f>
        <v/>
      </c>
      <c r="H563" t="str">
        <f>IF(A563="","",VLOOKUP(A563, 'Anagrafica Prodotti'!A:G, 7))</f>
        <v/>
      </c>
      <c r="I563" s="3" t="str">
        <f>IFERROR(SUMIFS(Movimenti!H:H, Movimenti!F:F, A563, Movimenti!C:C, "Carico") / C563,"")</f>
        <v/>
      </c>
      <c r="J563" s="3" t="str">
        <f t="shared" si="17"/>
        <v/>
      </c>
      <c r="K563" s="3" t="str">
        <f>IF(A563="","",VLOOKUP(A563, 'Anagrafica Prodotti'!A:E, 5)*F563)</f>
        <v/>
      </c>
    </row>
    <row r="564" spans="1:11" x14ac:dyDescent="0.3">
      <c r="A564" t="str">
        <f>IF('Anagrafica Prodotti'!A565="","",'Anagrafica Prodotti'!A565)</f>
        <v/>
      </c>
      <c r="B564" t="str">
        <f>IF(A564="","",VLOOKUP(A564, 'Anagrafica Prodotti'!A:B, 2))</f>
        <v/>
      </c>
      <c r="C564" t="str">
        <f>IF(A564="","",SUMIFS(Movimenti!D:D, Movimenti!F:F, A564, Movimenti!C:C, "Carico"))</f>
        <v/>
      </c>
      <c r="D564" t="str">
        <f>IF(A564="","",SUMIFS(Movimenti!D:D, Movimenti!F:F, A564, Movimenti!C:C, "Scarico"))</f>
        <v/>
      </c>
      <c r="E564" t="str">
        <f>IF(A564="","",SUMIFS(Movimenti!D:D, Movimenti!F:F, A564, Movimenti!C:C, "Rettifica"))</f>
        <v/>
      </c>
      <c r="F564" t="str">
        <f t="shared" si="16"/>
        <v/>
      </c>
      <c r="G564" t="str">
        <f>IF(A564="","",IF(F564&lt;=VLOOKUP(A564, 'Anagrafica Prodotti'!A:C, 3), "⚠️ RIORDINARE", "OK"))</f>
        <v/>
      </c>
      <c r="H564" t="str">
        <f>IF(A564="","",VLOOKUP(A564, 'Anagrafica Prodotti'!A:G, 7))</f>
        <v/>
      </c>
      <c r="I564" s="3" t="str">
        <f>IFERROR(SUMIFS(Movimenti!H:H, Movimenti!F:F, A564, Movimenti!C:C, "Carico") / C564,"")</f>
        <v/>
      </c>
      <c r="J564" s="3" t="str">
        <f t="shared" si="17"/>
        <v/>
      </c>
      <c r="K564" s="3" t="str">
        <f>IF(A564="","",VLOOKUP(A564, 'Anagrafica Prodotti'!A:E, 5)*F564)</f>
        <v/>
      </c>
    </row>
    <row r="565" spans="1:11" x14ac:dyDescent="0.3">
      <c r="A565" t="str">
        <f>IF('Anagrafica Prodotti'!A566="","",'Anagrafica Prodotti'!A566)</f>
        <v/>
      </c>
      <c r="B565" t="str">
        <f>IF(A565="","",VLOOKUP(A565, 'Anagrafica Prodotti'!A:B, 2))</f>
        <v/>
      </c>
      <c r="C565" t="str">
        <f>IF(A565="","",SUMIFS(Movimenti!D:D, Movimenti!F:F, A565, Movimenti!C:C, "Carico"))</f>
        <v/>
      </c>
      <c r="D565" t="str">
        <f>IF(A565="","",SUMIFS(Movimenti!D:D, Movimenti!F:F, A565, Movimenti!C:C, "Scarico"))</f>
        <v/>
      </c>
      <c r="E565" t="str">
        <f>IF(A565="","",SUMIFS(Movimenti!D:D, Movimenti!F:F, A565, Movimenti!C:C, "Rettifica"))</f>
        <v/>
      </c>
      <c r="F565" t="str">
        <f t="shared" si="16"/>
        <v/>
      </c>
      <c r="G565" t="str">
        <f>IF(A565="","",IF(F565&lt;=VLOOKUP(A565, 'Anagrafica Prodotti'!A:C, 3), "⚠️ RIORDINARE", "OK"))</f>
        <v/>
      </c>
      <c r="H565" t="str">
        <f>IF(A565="","",VLOOKUP(A565, 'Anagrafica Prodotti'!A:G, 7))</f>
        <v/>
      </c>
      <c r="I565" s="3" t="str">
        <f>IFERROR(SUMIFS(Movimenti!H:H, Movimenti!F:F, A565, Movimenti!C:C, "Carico") / C565,"")</f>
        <v/>
      </c>
      <c r="J565" s="3" t="str">
        <f t="shared" si="17"/>
        <v/>
      </c>
      <c r="K565" s="3" t="str">
        <f>IF(A565="","",VLOOKUP(A565, 'Anagrafica Prodotti'!A:E, 5)*F565)</f>
        <v/>
      </c>
    </row>
    <row r="566" spans="1:11" x14ac:dyDescent="0.3">
      <c r="A566" t="str">
        <f>IF('Anagrafica Prodotti'!A567="","",'Anagrafica Prodotti'!A567)</f>
        <v/>
      </c>
      <c r="B566" t="str">
        <f>IF(A566="","",VLOOKUP(A566, 'Anagrafica Prodotti'!A:B, 2))</f>
        <v/>
      </c>
      <c r="C566" t="str">
        <f>IF(A566="","",SUMIFS(Movimenti!D:D, Movimenti!F:F, A566, Movimenti!C:C, "Carico"))</f>
        <v/>
      </c>
      <c r="D566" t="str">
        <f>IF(A566="","",SUMIFS(Movimenti!D:D, Movimenti!F:F, A566, Movimenti!C:C, "Scarico"))</f>
        <v/>
      </c>
      <c r="E566" t="str">
        <f>IF(A566="","",SUMIFS(Movimenti!D:D, Movimenti!F:F, A566, Movimenti!C:C, "Rettifica"))</f>
        <v/>
      </c>
      <c r="F566" t="str">
        <f t="shared" si="16"/>
        <v/>
      </c>
      <c r="G566" t="str">
        <f>IF(A566="","",IF(F566&lt;=VLOOKUP(A566, 'Anagrafica Prodotti'!A:C, 3), "⚠️ RIORDINARE", "OK"))</f>
        <v/>
      </c>
      <c r="H566" t="str">
        <f>IF(A566="","",VLOOKUP(A566, 'Anagrafica Prodotti'!A:G, 7))</f>
        <v/>
      </c>
      <c r="I566" s="3" t="str">
        <f>IFERROR(SUMIFS(Movimenti!H:H, Movimenti!F:F, A566, Movimenti!C:C, "Carico") / C566,"")</f>
        <v/>
      </c>
      <c r="J566" s="3" t="str">
        <f t="shared" si="17"/>
        <v/>
      </c>
      <c r="K566" s="3" t="str">
        <f>IF(A566="","",VLOOKUP(A566, 'Anagrafica Prodotti'!A:E, 5)*F566)</f>
        <v/>
      </c>
    </row>
    <row r="567" spans="1:11" x14ac:dyDescent="0.3">
      <c r="A567" t="str">
        <f>IF('Anagrafica Prodotti'!A568="","",'Anagrafica Prodotti'!A568)</f>
        <v/>
      </c>
      <c r="B567" t="str">
        <f>IF(A567="","",VLOOKUP(A567, 'Anagrafica Prodotti'!A:B, 2))</f>
        <v/>
      </c>
      <c r="C567" t="str">
        <f>IF(A567="","",SUMIFS(Movimenti!D:D, Movimenti!F:F, A567, Movimenti!C:C, "Carico"))</f>
        <v/>
      </c>
      <c r="D567" t="str">
        <f>IF(A567="","",SUMIFS(Movimenti!D:D, Movimenti!F:F, A567, Movimenti!C:C, "Scarico"))</f>
        <v/>
      </c>
      <c r="E567" t="str">
        <f>IF(A567="","",SUMIFS(Movimenti!D:D, Movimenti!F:F, A567, Movimenti!C:C, "Rettifica"))</f>
        <v/>
      </c>
      <c r="F567" t="str">
        <f t="shared" si="16"/>
        <v/>
      </c>
      <c r="G567" t="str">
        <f>IF(A567="","",IF(F567&lt;=VLOOKUP(A567, 'Anagrafica Prodotti'!A:C, 3), "⚠️ RIORDINARE", "OK"))</f>
        <v/>
      </c>
      <c r="H567" t="str">
        <f>IF(A567="","",VLOOKUP(A567, 'Anagrafica Prodotti'!A:G, 7))</f>
        <v/>
      </c>
      <c r="I567" s="3" t="str">
        <f>IFERROR(SUMIFS(Movimenti!H:H, Movimenti!F:F, A567, Movimenti!C:C, "Carico") / C567,"")</f>
        <v/>
      </c>
      <c r="J567" s="3" t="str">
        <f t="shared" si="17"/>
        <v/>
      </c>
      <c r="K567" s="3" t="str">
        <f>IF(A567="","",VLOOKUP(A567, 'Anagrafica Prodotti'!A:E, 5)*F567)</f>
        <v/>
      </c>
    </row>
    <row r="568" spans="1:11" x14ac:dyDescent="0.3">
      <c r="A568" t="str">
        <f>IF('Anagrafica Prodotti'!A569="","",'Anagrafica Prodotti'!A569)</f>
        <v/>
      </c>
      <c r="B568" t="str">
        <f>IF(A568="","",VLOOKUP(A568, 'Anagrafica Prodotti'!A:B, 2))</f>
        <v/>
      </c>
      <c r="C568" t="str">
        <f>IF(A568="","",SUMIFS(Movimenti!D:D, Movimenti!F:F, A568, Movimenti!C:C, "Carico"))</f>
        <v/>
      </c>
      <c r="D568" t="str">
        <f>IF(A568="","",SUMIFS(Movimenti!D:D, Movimenti!F:F, A568, Movimenti!C:C, "Scarico"))</f>
        <v/>
      </c>
      <c r="E568" t="str">
        <f>IF(A568="","",SUMIFS(Movimenti!D:D, Movimenti!F:F, A568, Movimenti!C:C, "Rettifica"))</f>
        <v/>
      </c>
      <c r="F568" t="str">
        <f t="shared" si="16"/>
        <v/>
      </c>
      <c r="G568" t="str">
        <f>IF(A568="","",IF(F568&lt;=VLOOKUP(A568, 'Anagrafica Prodotti'!A:C, 3), "⚠️ RIORDINARE", "OK"))</f>
        <v/>
      </c>
      <c r="H568" t="str">
        <f>IF(A568="","",VLOOKUP(A568, 'Anagrafica Prodotti'!A:G, 7))</f>
        <v/>
      </c>
      <c r="I568" s="3" t="str">
        <f>IFERROR(SUMIFS(Movimenti!H:H, Movimenti!F:F, A568, Movimenti!C:C, "Carico") / C568,"")</f>
        <v/>
      </c>
      <c r="J568" s="3" t="str">
        <f t="shared" si="17"/>
        <v/>
      </c>
      <c r="K568" s="3" t="str">
        <f>IF(A568="","",VLOOKUP(A568, 'Anagrafica Prodotti'!A:E, 5)*F568)</f>
        <v/>
      </c>
    </row>
    <row r="569" spans="1:11" x14ac:dyDescent="0.3">
      <c r="A569" t="str">
        <f>IF('Anagrafica Prodotti'!A570="","",'Anagrafica Prodotti'!A570)</f>
        <v/>
      </c>
      <c r="B569" t="str">
        <f>IF(A569="","",VLOOKUP(A569, 'Anagrafica Prodotti'!A:B, 2))</f>
        <v/>
      </c>
      <c r="C569" t="str">
        <f>IF(A569="","",SUMIFS(Movimenti!D:D, Movimenti!F:F, A569, Movimenti!C:C, "Carico"))</f>
        <v/>
      </c>
      <c r="D569" t="str">
        <f>IF(A569="","",SUMIFS(Movimenti!D:D, Movimenti!F:F, A569, Movimenti!C:C, "Scarico"))</f>
        <v/>
      </c>
      <c r="E569" t="str">
        <f>IF(A569="","",SUMIFS(Movimenti!D:D, Movimenti!F:F, A569, Movimenti!C:C, "Rettifica"))</f>
        <v/>
      </c>
      <c r="F569" t="str">
        <f t="shared" si="16"/>
        <v/>
      </c>
      <c r="G569" t="str">
        <f>IF(A569="","",IF(F569&lt;=VLOOKUP(A569, 'Anagrafica Prodotti'!A:C, 3), "⚠️ RIORDINARE", "OK"))</f>
        <v/>
      </c>
      <c r="H569" t="str">
        <f>IF(A569="","",VLOOKUP(A569, 'Anagrafica Prodotti'!A:G, 7))</f>
        <v/>
      </c>
      <c r="I569" s="3" t="str">
        <f>IFERROR(SUMIFS(Movimenti!H:H, Movimenti!F:F, A569, Movimenti!C:C, "Carico") / C569,"")</f>
        <v/>
      </c>
      <c r="J569" s="3" t="str">
        <f t="shared" si="17"/>
        <v/>
      </c>
      <c r="K569" s="3" t="str">
        <f>IF(A569="","",VLOOKUP(A569, 'Anagrafica Prodotti'!A:E, 5)*F569)</f>
        <v/>
      </c>
    </row>
    <row r="570" spans="1:11" x14ac:dyDescent="0.3">
      <c r="A570" t="str">
        <f>IF('Anagrafica Prodotti'!A571="","",'Anagrafica Prodotti'!A571)</f>
        <v/>
      </c>
      <c r="B570" t="str">
        <f>IF(A570="","",VLOOKUP(A570, 'Anagrafica Prodotti'!A:B, 2))</f>
        <v/>
      </c>
      <c r="C570" t="str">
        <f>IF(A570="","",SUMIFS(Movimenti!D:D, Movimenti!F:F, A570, Movimenti!C:C, "Carico"))</f>
        <v/>
      </c>
      <c r="D570" t="str">
        <f>IF(A570="","",SUMIFS(Movimenti!D:D, Movimenti!F:F, A570, Movimenti!C:C, "Scarico"))</f>
        <v/>
      </c>
      <c r="E570" t="str">
        <f>IF(A570="","",SUMIFS(Movimenti!D:D, Movimenti!F:F, A570, Movimenti!C:C, "Rettifica"))</f>
        <v/>
      </c>
      <c r="F570" t="str">
        <f t="shared" si="16"/>
        <v/>
      </c>
      <c r="G570" t="str">
        <f>IF(A570="","",IF(F570&lt;=VLOOKUP(A570, 'Anagrafica Prodotti'!A:C, 3), "⚠️ RIORDINARE", "OK"))</f>
        <v/>
      </c>
      <c r="H570" t="str">
        <f>IF(A570="","",VLOOKUP(A570, 'Anagrafica Prodotti'!A:G, 7))</f>
        <v/>
      </c>
      <c r="I570" s="3" t="str">
        <f>IFERROR(SUMIFS(Movimenti!H:H, Movimenti!F:F, A570, Movimenti!C:C, "Carico") / C570,"")</f>
        <v/>
      </c>
      <c r="J570" s="3" t="str">
        <f t="shared" si="17"/>
        <v/>
      </c>
      <c r="K570" s="3" t="str">
        <f>IF(A570="","",VLOOKUP(A570, 'Anagrafica Prodotti'!A:E, 5)*F570)</f>
        <v/>
      </c>
    </row>
    <row r="571" spans="1:11" x14ac:dyDescent="0.3">
      <c r="A571" t="str">
        <f>IF('Anagrafica Prodotti'!A572="","",'Anagrafica Prodotti'!A572)</f>
        <v/>
      </c>
      <c r="B571" t="str">
        <f>IF(A571="","",VLOOKUP(A571, 'Anagrafica Prodotti'!A:B, 2))</f>
        <v/>
      </c>
      <c r="C571" t="str">
        <f>IF(A571="","",SUMIFS(Movimenti!D:D, Movimenti!F:F, A571, Movimenti!C:C, "Carico"))</f>
        <v/>
      </c>
      <c r="D571" t="str">
        <f>IF(A571="","",SUMIFS(Movimenti!D:D, Movimenti!F:F, A571, Movimenti!C:C, "Scarico"))</f>
        <v/>
      </c>
      <c r="E571" t="str">
        <f>IF(A571="","",SUMIFS(Movimenti!D:D, Movimenti!F:F, A571, Movimenti!C:C, "Rettifica"))</f>
        <v/>
      </c>
      <c r="F571" t="str">
        <f t="shared" si="16"/>
        <v/>
      </c>
      <c r="G571" t="str">
        <f>IF(A571="","",IF(F571&lt;=VLOOKUP(A571, 'Anagrafica Prodotti'!A:C, 3), "⚠️ RIORDINARE", "OK"))</f>
        <v/>
      </c>
      <c r="H571" t="str">
        <f>IF(A571="","",VLOOKUP(A571, 'Anagrafica Prodotti'!A:G, 7))</f>
        <v/>
      </c>
      <c r="I571" s="3" t="str">
        <f>IFERROR(SUMIFS(Movimenti!H:H, Movimenti!F:F, A571, Movimenti!C:C, "Carico") / C571,"")</f>
        <v/>
      </c>
      <c r="J571" s="3" t="str">
        <f t="shared" si="17"/>
        <v/>
      </c>
      <c r="K571" s="3" t="str">
        <f>IF(A571="","",VLOOKUP(A571, 'Anagrafica Prodotti'!A:E, 5)*F571)</f>
        <v/>
      </c>
    </row>
    <row r="572" spans="1:11" x14ac:dyDescent="0.3">
      <c r="A572" t="str">
        <f>IF('Anagrafica Prodotti'!A573="","",'Anagrafica Prodotti'!A573)</f>
        <v/>
      </c>
      <c r="B572" t="str">
        <f>IF(A572="","",VLOOKUP(A572, 'Anagrafica Prodotti'!A:B, 2))</f>
        <v/>
      </c>
      <c r="C572" t="str">
        <f>IF(A572="","",SUMIFS(Movimenti!D:D, Movimenti!F:F, A572, Movimenti!C:C, "Carico"))</f>
        <v/>
      </c>
      <c r="D572" t="str">
        <f>IF(A572="","",SUMIFS(Movimenti!D:D, Movimenti!F:F, A572, Movimenti!C:C, "Scarico"))</f>
        <v/>
      </c>
      <c r="E572" t="str">
        <f>IF(A572="","",SUMIFS(Movimenti!D:D, Movimenti!F:F, A572, Movimenti!C:C, "Rettifica"))</f>
        <v/>
      </c>
      <c r="F572" t="str">
        <f t="shared" si="16"/>
        <v/>
      </c>
      <c r="G572" t="str">
        <f>IF(A572="","",IF(F572&lt;=VLOOKUP(A572, 'Anagrafica Prodotti'!A:C, 3), "⚠️ RIORDINARE", "OK"))</f>
        <v/>
      </c>
      <c r="H572" t="str">
        <f>IF(A572="","",VLOOKUP(A572, 'Anagrafica Prodotti'!A:G, 7))</f>
        <v/>
      </c>
      <c r="I572" s="3" t="str">
        <f>IFERROR(SUMIFS(Movimenti!H:H, Movimenti!F:F, A572, Movimenti!C:C, "Carico") / C572,"")</f>
        <v/>
      </c>
      <c r="J572" s="3" t="str">
        <f t="shared" si="17"/>
        <v/>
      </c>
      <c r="K572" s="3" t="str">
        <f>IF(A572="","",VLOOKUP(A572, 'Anagrafica Prodotti'!A:E, 5)*F572)</f>
        <v/>
      </c>
    </row>
    <row r="573" spans="1:11" x14ac:dyDescent="0.3">
      <c r="A573" t="str">
        <f>IF('Anagrafica Prodotti'!A574="","",'Anagrafica Prodotti'!A574)</f>
        <v/>
      </c>
      <c r="B573" t="str">
        <f>IF(A573="","",VLOOKUP(A573, 'Anagrafica Prodotti'!A:B, 2))</f>
        <v/>
      </c>
      <c r="C573" t="str">
        <f>IF(A573="","",SUMIFS(Movimenti!D:D, Movimenti!F:F, A573, Movimenti!C:C, "Carico"))</f>
        <v/>
      </c>
      <c r="D573" t="str">
        <f>IF(A573="","",SUMIFS(Movimenti!D:D, Movimenti!F:F, A573, Movimenti!C:C, "Scarico"))</f>
        <v/>
      </c>
      <c r="E573" t="str">
        <f>IF(A573="","",SUMIFS(Movimenti!D:D, Movimenti!F:F, A573, Movimenti!C:C, "Rettifica"))</f>
        <v/>
      </c>
      <c r="F573" t="str">
        <f t="shared" si="16"/>
        <v/>
      </c>
      <c r="G573" t="str">
        <f>IF(A573="","",IF(F573&lt;=VLOOKUP(A573, 'Anagrafica Prodotti'!A:C, 3), "⚠️ RIORDINARE", "OK"))</f>
        <v/>
      </c>
      <c r="H573" t="str">
        <f>IF(A573="","",VLOOKUP(A573, 'Anagrafica Prodotti'!A:G, 7))</f>
        <v/>
      </c>
      <c r="I573" s="3" t="str">
        <f>IFERROR(SUMIFS(Movimenti!H:H, Movimenti!F:F, A573, Movimenti!C:C, "Carico") / C573,"")</f>
        <v/>
      </c>
      <c r="J573" s="3" t="str">
        <f t="shared" si="17"/>
        <v/>
      </c>
      <c r="K573" s="3" t="str">
        <f>IF(A573="","",VLOOKUP(A573, 'Anagrafica Prodotti'!A:E, 5)*F573)</f>
        <v/>
      </c>
    </row>
    <row r="574" spans="1:11" x14ac:dyDescent="0.3">
      <c r="A574" t="str">
        <f>IF('Anagrafica Prodotti'!A575="","",'Anagrafica Prodotti'!A575)</f>
        <v/>
      </c>
      <c r="B574" t="str">
        <f>IF(A574="","",VLOOKUP(A574, 'Anagrafica Prodotti'!A:B, 2))</f>
        <v/>
      </c>
      <c r="C574" t="str">
        <f>IF(A574="","",SUMIFS(Movimenti!D:D, Movimenti!F:F, A574, Movimenti!C:C, "Carico"))</f>
        <v/>
      </c>
      <c r="D574" t="str">
        <f>IF(A574="","",SUMIFS(Movimenti!D:D, Movimenti!F:F, A574, Movimenti!C:C, "Scarico"))</f>
        <v/>
      </c>
      <c r="E574" t="str">
        <f>IF(A574="","",SUMIFS(Movimenti!D:D, Movimenti!F:F, A574, Movimenti!C:C, "Rettifica"))</f>
        <v/>
      </c>
      <c r="F574" t="str">
        <f t="shared" si="16"/>
        <v/>
      </c>
      <c r="G574" t="str">
        <f>IF(A574="","",IF(F574&lt;=VLOOKUP(A574, 'Anagrafica Prodotti'!A:C, 3), "⚠️ RIORDINARE", "OK"))</f>
        <v/>
      </c>
      <c r="H574" t="str">
        <f>IF(A574="","",VLOOKUP(A574, 'Anagrafica Prodotti'!A:G, 7))</f>
        <v/>
      </c>
      <c r="I574" s="3" t="str">
        <f>IFERROR(SUMIFS(Movimenti!H:H, Movimenti!F:F, A574, Movimenti!C:C, "Carico") / C574,"")</f>
        <v/>
      </c>
      <c r="J574" s="3" t="str">
        <f t="shared" si="17"/>
        <v/>
      </c>
      <c r="K574" s="3" t="str">
        <f>IF(A574="","",VLOOKUP(A574, 'Anagrafica Prodotti'!A:E, 5)*F574)</f>
        <v/>
      </c>
    </row>
    <row r="575" spans="1:11" x14ac:dyDescent="0.3">
      <c r="A575" t="str">
        <f>IF('Anagrafica Prodotti'!A576="","",'Anagrafica Prodotti'!A576)</f>
        <v/>
      </c>
      <c r="B575" t="str">
        <f>IF(A575="","",VLOOKUP(A575, 'Anagrafica Prodotti'!A:B, 2))</f>
        <v/>
      </c>
      <c r="C575" t="str">
        <f>IF(A575="","",SUMIFS(Movimenti!D:D, Movimenti!F:F, A575, Movimenti!C:C, "Carico"))</f>
        <v/>
      </c>
      <c r="D575" t="str">
        <f>IF(A575="","",SUMIFS(Movimenti!D:D, Movimenti!F:F, A575, Movimenti!C:C, "Scarico"))</f>
        <v/>
      </c>
      <c r="E575" t="str">
        <f>IF(A575="","",SUMIFS(Movimenti!D:D, Movimenti!F:F, A575, Movimenti!C:C, "Rettifica"))</f>
        <v/>
      </c>
      <c r="F575" t="str">
        <f t="shared" si="16"/>
        <v/>
      </c>
      <c r="G575" t="str">
        <f>IF(A575="","",IF(F575&lt;=VLOOKUP(A575, 'Anagrafica Prodotti'!A:C, 3), "⚠️ RIORDINARE", "OK"))</f>
        <v/>
      </c>
      <c r="H575" t="str">
        <f>IF(A575="","",VLOOKUP(A575, 'Anagrafica Prodotti'!A:G, 7))</f>
        <v/>
      </c>
      <c r="I575" s="3" t="str">
        <f>IFERROR(SUMIFS(Movimenti!H:H, Movimenti!F:F, A575, Movimenti!C:C, "Carico") / C575,"")</f>
        <v/>
      </c>
      <c r="J575" s="3" t="str">
        <f t="shared" si="17"/>
        <v/>
      </c>
      <c r="K575" s="3" t="str">
        <f>IF(A575="","",VLOOKUP(A575, 'Anagrafica Prodotti'!A:E, 5)*F575)</f>
        <v/>
      </c>
    </row>
    <row r="576" spans="1:11" x14ac:dyDescent="0.3">
      <c r="A576" t="str">
        <f>IF('Anagrafica Prodotti'!A577="","",'Anagrafica Prodotti'!A577)</f>
        <v/>
      </c>
      <c r="B576" t="str">
        <f>IF(A576="","",VLOOKUP(A576, 'Anagrafica Prodotti'!A:B, 2))</f>
        <v/>
      </c>
      <c r="C576" t="str">
        <f>IF(A576="","",SUMIFS(Movimenti!D:D, Movimenti!F:F, A576, Movimenti!C:C, "Carico"))</f>
        <v/>
      </c>
      <c r="D576" t="str">
        <f>IF(A576="","",SUMIFS(Movimenti!D:D, Movimenti!F:F, A576, Movimenti!C:C, "Scarico"))</f>
        <v/>
      </c>
      <c r="E576" t="str">
        <f>IF(A576="","",SUMIFS(Movimenti!D:D, Movimenti!F:F, A576, Movimenti!C:C, "Rettifica"))</f>
        <v/>
      </c>
      <c r="F576" t="str">
        <f t="shared" si="16"/>
        <v/>
      </c>
      <c r="G576" t="str">
        <f>IF(A576="","",IF(F576&lt;=VLOOKUP(A576, 'Anagrafica Prodotti'!A:C, 3), "⚠️ RIORDINARE", "OK"))</f>
        <v/>
      </c>
      <c r="H576" t="str">
        <f>IF(A576="","",VLOOKUP(A576, 'Anagrafica Prodotti'!A:G, 7))</f>
        <v/>
      </c>
      <c r="I576" s="3" t="str">
        <f>IFERROR(SUMIFS(Movimenti!H:H, Movimenti!F:F, A576, Movimenti!C:C, "Carico") / C576,"")</f>
        <v/>
      </c>
      <c r="J576" s="3" t="str">
        <f t="shared" si="17"/>
        <v/>
      </c>
      <c r="K576" s="3" t="str">
        <f>IF(A576="","",VLOOKUP(A576, 'Anagrafica Prodotti'!A:E, 5)*F576)</f>
        <v/>
      </c>
    </row>
    <row r="577" spans="1:11" x14ac:dyDescent="0.3">
      <c r="A577" t="str">
        <f>IF('Anagrafica Prodotti'!A578="","",'Anagrafica Prodotti'!A578)</f>
        <v/>
      </c>
      <c r="B577" t="str">
        <f>IF(A577="","",VLOOKUP(A577, 'Anagrafica Prodotti'!A:B, 2))</f>
        <v/>
      </c>
      <c r="C577" t="str">
        <f>IF(A577="","",SUMIFS(Movimenti!D:D, Movimenti!F:F, A577, Movimenti!C:C, "Carico"))</f>
        <v/>
      </c>
      <c r="D577" t="str">
        <f>IF(A577="","",SUMIFS(Movimenti!D:D, Movimenti!F:F, A577, Movimenti!C:C, "Scarico"))</f>
        <v/>
      </c>
      <c r="E577" t="str">
        <f>IF(A577="","",SUMIFS(Movimenti!D:D, Movimenti!F:F, A577, Movimenti!C:C, "Rettifica"))</f>
        <v/>
      </c>
      <c r="F577" t="str">
        <f t="shared" ref="F577:F640" si="18">IF(A577="","",C577-D577+E577)</f>
        <v/>
      </c>
      <c r="G577" t="str">
        <f>IF(A577="","",IF(F577&lt;=VLOOKUP(A577, 'Anagrafica Prodotti'!A:C, 3), "⚠️ RIORDINARE", "OK"))</f>
        <v/>
      </c>
      <c r="H577" t="str">
        <f>IF(A577="","",VLOOKUP(A577, 'Anagrafica Prodotti'!A:G, 7))</f>
        <v/>
      </c>
      <c r="I577" s="3" t="str">
        <f>IFERROR(SUMIFS(Movimenti!H:H, Movimenti!F:F, A577, Movimenti!C:C, "Carico") / C577,"")</f>
        <v/>
      </c>
      <c r="J577" s="3" t="str">
        <f t="shared" ref="J577:J640" si="19">IF(OR(A577="",I577=""),"",I577*F577)</f>
        <v/>
      </c>
      <c r="K577" s="3" t="str">
        <f>IF(A577="","",VLOOKUP(A577, 'Anagrafica Prodotti'!A:E, 5)*F577)</f>
        <v/>
      </c>
    </row>
    <row r="578" spans="1:11" x14ac:dyDescent="0.3">
      <c r="A578" t="str">
        <f>IF('Anagrafica Prodotti'!A579="","",'Anagrafica Prodotti'!A579)</f>
        <v/>
      </c>
      <c r="B578" t="str">
        <f>IF(A578="","",VLOOKUP(A578, 'Anagrafica Prodotti'!A:B, 2))</f>
        <v/>
      </c>
      <c r="C578" t="str">
        <f>IF(A578="","",SUMIFS(Movimenti!D:D, Movimenti!F:F, A578, Movimenti!C:C, "Carico"))</f>
        <v/>
      </c>
      <c r="D578" t="str">
        <f>IF(A578="","",SUMIFS(Movimenti!D:D, Movimenti!F:F, A578, Movimenti!C:C, "Scarico"))</f>
        <v/>
      </c>
      <c r="E578" t="str">
        <f>IF(A578="","",SUMIFS(Movimenti!D:D, Movimenti!F:F, A578, Movimenti!C:C, "Rettifica"))</f>
        <v/>
      </c>
      <c r="F578" t="str">
        <f t="shared" si="18"/>
        <v/>
      </c>
      <c r="G578" t="str">
        <f>IF(A578="","",IF(F578&lt;=VLOOKUP(A578, 'Anagrafica Prodotti'!A:C, 3), "⚠️ RIORDINARE", "OK"))</f>
        <v/>
      </c>
      <c r="H578" t="str">
        <f>IF(A578="","",VLOOKUP(A578, 'Anagrafica Prodotti'!A:G, 7))</f>
        <v/>
      </c>
      <c r="I578" s="3" t="str">
        <f>IFERROR(SUMIFS(Movimenti!H:H, Movimenti!F:F, A578, Movimenti!C:C, "Carico") / C578,"")</f>
        <v/>
      </c>
      <c r="J578" s="3" t="str">
        <f t="shared" si="19"/>
        <v/>
      </c>
      <c r="K578" s="3" t="str">
        <f>IF(A578="","",VLOOKUP(A578, 'Anagrafica Prodotti'!A:E, 5)*F578)</f>
        <v/>
      </c>
    </row>
    <row r="579" spans="1:11" x14ac:dyDescent="0.3">
      <c r="A579" t="str">
        <f>IF('Anagrafica Prodotti'!A580="","",'Anagrafica Prodotti'!A580)</f>
        <v/>
      </c>
      <c r="B579" t="str">
        <f>IF(A579="","",VLOOKUP(A579, 'Anagrafica Prodotti'!A:B, 2))</f>
        <v/>
      </c>
      <c r="C579" t="str">
        <f>IF(A579="","",SUMIFS(Movimenti!D:D, Movimenti!F:F, A579, Movimenti!C:C, "Carico"))</f>
        <v/>
      </c>
      <c r="D579" t="str">
        <f>IF(A579="","",SUMIFS(Movimenti!D:D, Movimenti!F:F, A579, Movimenti!C:C, "Scarico"))</f>
        <v/>
      </c>
      <c r="E579" t="str">
        <f>IF(A579="","",SUMIFS(Movimenti!D:D, Movimenti!F:F, A579, Movimenti!C:C, "Rettifica"))</f>
        <v/>
      </c>
      <c r="F579" t="str">
        <f t="shared" si="18"/>
        <v/>
      </c>
      <c r="G579" t="str">
        <f>IF(A579="","",IF(F579&lt;=VLOOKUP(A579, 'Anagrafica Prodotti'!A:C, 3), "⚠️ RIORDINARE", "OK"))</f>
        <v/>
      </c>
      <c r="H579" t="str">
        <f>IF(A579="","",VLOOKUP(A579, 'Anagrafica Prodotti'!A:G, 7))</f>
        <v/>
      </c>
      <c r="I579" s="3" t="str">
        <f>IFERROR(SUMIFS(Movimenti!H:H, Movimenti!F:F, A579, Movimenti!C:C, "Carico") / C579,"")</f>
        <v/>
      </c>
      <c r="J579" s="3" t="str">
        <f t="shared" si="19"/>
        <v/>
      </c>
      <c r="K579" s="3" t="str">
        <f>IF(A579="","",VLOOKUP(A579, 'Anagrafica Prodotti'!A:E, 5)*F579)</f>
        <v/>
      </c>
    </row>
    <row r="580" spans="1:11" x14ac:dyDescent="0.3">
      <c r="A580" t="str">
        <f>IF('Anagrafica Prodotti'!A581="","",'Anagrafica Prodotti'!A581)</f>
        <v/>
      </c>
      <c r="B580" t="str">
        <f>IF(A580="","",VLOOKUP(A580, 'Anagrafica Prodotti'!A:B, 2))</f>
        <v/>
      </c>
      <c r="C580" t="str">
        <f>IF(A580="","",SUMIFS(Movimenti!D:D, Movimenti!F:F, A580, Movimenti!C:C, "Carico"))</f>
        <v/>
      </c>
      <c r="D580" t="str">
        <f>IF(A580="","",SUMIFS(Movimenti!D:D, Movimenti!F:F, A580, Movimenti!C:C, "Scarico"))</f>
        <v/>
      </c>
      <c r="E580" t="str">
        <f>IF(A580="","",SUMIFS(Movimenti!D:D, Movimenti!F:F, A580, Movimenti!C:C, "Rettifica"))</f>
        <v/>
      </c>
      <c r="F580" t="str">
        <f t="shared" si="18"/>
        <v/>
      </c>
      <c r="G580" t="str">
        <f>IF(A580="","",IF(F580&lt;=VLOOKUP(A580, 'Anagrafica Prodotti'!A:C, 3), "⚠️ RIORDINARE", "OK"))</f>
        <v/>
      </c>
      <c r="H580" t="str">
        <f>IF(A580="","",VLOOKUP(A580, 'Anagrafica Prodotti'!A:G, 7))</f>
        <v/>
      </c>
      <c r="I580" s="3" t="str">
        <f>IFERROR(SUMIFS(Movimenti!H:H, Movimenti!F:F, A580, Movimenti!C:C, "Carico") / C580,"")</f>
        <v/>
      </c>
      <c r="J580" s="3" t="str">
        <f t="shared" si="19"/>
        <v/>
      </c>
      <c r="K580" s="3" t="str">
        <f>IF(A580="","",VLOOKUP(A580, 'Anagrafica Prodotti'!A:E, 5)*F580)</f>
        <v/>
      </c>
    </row>
    <row r="581" spans="1:11" x14ac:dyDescent="0.3">
      <c r="A581" t="str">
        <f>IF('Anagrafica Prodotti'!A582="","",'Anagrafica Prodotti'!A582)</f>
        <v/>
      </c>
      <c r="B581" t="str">
        <f>IF(A581="","",VLOOKUP(A581, 'Anagrafica Prodotti'!A:B, 2))</f>
        <v/>
      </c>
      <c r="C581" t="str">
        <f>IF(A581="","",SUMIFS(Movimenti!D:D, Movimenti!F:F, A581, Movimenti!C:C, "Carico"))</f>
        <v/>
      </c>
      <c r="D581" t="str">
        <f>IF(A581="","",SUMIFS(Movimenti!D:D, Movimenti!F:F, A581, Movimenti!C:C, "Scarico"))</f>
        <v/>
      </c>
      <c r="E581" t="str">
        <f>IF(A581="","",SUMIFS(Movimenti!D:D, Movimenti!F:F, A581, Movimenti!C:C, "Rettifica"))</f>
        <v/>
      </c>
      <c r="F581" t="str">
        <f t="shared" si="18"/>
        <v/>
      </c>
      <c r="G581" t="str">
        <f>IF(A581="","",IF(F581&lt;=VLOOKUP(A581, 'Anagrafica Prodotti'!A:C, 3), "⚠️ RIORDINARE", "OK"))</f>
        <v/>
      </c>
      <c r="H581" t="str">
        <f>IF(A581="","",VLOOKUP(A581, 'Anagrafica Prodotti'!A:G, 7))</f>
        <v/>
      </c>
      <c r="I581" s="3" t="str">
        <f>IFERROR(SUMIFS(Movimenti!H:H, Movimenti!F:F, A581, Movimenti!C:C, "Carico") / C581,"")</f>
        <v/>
      </c>
      <c r="J581" s="3" t="str">
        <f t="shared" si="19"/>
        <v/>
      </c>
      <c r="K581" s="3" t="str">
        <f>IF(A581="","",VLOOKUP(A581, 'Anagrafica Prodotti'!A:E, 5)*F581)</f>
        <v/>
      </c>
    </row>
    <row r="582" spans="1:11" x14ac:dyDescent="0.3">
      <c r="A582" t="str">
        <f>IF('Anagrafica Prodotti'!A583="","",'Anagrafica Prodotti'!A583)</f>
        <v/>
      </c>
      <c r="B582" t="str">
        <f>IF(A582="","",VLOOKUP(A582, 'Anagrafica Prodotti'!A:B, 2))</f>
        <v/>
      </c>
      <c r="C582" t="str">
        <f>IF(A582="","",SUMIFS(Movimenti!D:D, Movimenti!F:F, A582, Movimenti!C:C, "Carico"))</f>
        <v/>
      </c>
      <c r="D582" t="str">
        <f>IF(A582="","",SUMIFS(Movimenti!D:D, Movimenti!F:F, A582, Movimenti!C:C, "Scarico"))</f>
        <v/>
      </c>
      <c r="E582" t="str">
        <f>IF(A582="","",SUMIFS(Movimenti!D:D, Movimenti!F:F, A582, Movimenti!C:C, "Rettifica"))</f>
        <v/>
      </c>
      <c r="F582" t="str">
        <f t="shared" si="18"/>
        <v/>
      </c>
      <c r="G582" t="str">
        <f>IF(A582="","",IF(F582&lt;=VLOOKUP(A582, 'Anagrafica Prodotti'!A:C, 3), "⚠️ RIORDINARE", "OK"))</f>
        <v/>
      </c>
      <c r="H582" t="str">
        <f>IF(A582="","",VLOOKUP(A582, 'Anagrafica Prodotti'!A:G, 7))</f>
        <v/>
      </c>
      <c r="I582" s="3" t="str">
        <f>IFERROR(SUMIFS(Movimenti!H:H, Movimenti!F:F, A582, Movimenti!C:C, "Carico") / C582,"")</f>
        <v/>
      </c>
      <c r="J582" s="3" t="str">
        <f t="shared" si="19"/>
        <v/>
      </c>
      <c r="K582" s="3" t="str">
        <f>IF(A582="","",VLOOKUP(A582, 'Anagrafica Prodotti'!A:E, 5)*F582)</f>
        <v/>
      </c>
    </row>
    <row r="583" spans="1:11" x14ac:dyDescent="0.3">
      <c r="A583" t="str">
        <f>IF('Anagrafica Prodotti'!A584="","",'Anagrafica Prodotti'!A584)</f>
        <v/>
      </c>
      <c r="B583" t="str">
        <f>IF(A583="","",VLOOKUP(A583, 'Anagrafica Prodotti'!A:B, 2))</f>
        <v/>
      </c>
      <c r="C583" t="str">
        <f>IF(A583="","",SUMIFS(Movimenti!D:D, Movimenti!F:F, A583, Movimenti!C:C, "Carico"))</f>
        <v/>
      </c>
      <c r="D583" t="str">
        <f>IF(A583="","",SUMIFS(Movimenti!D:D, Movimenti!F:F, A583, Movimenti!C:C, "Scarico"))</f>
        <v/>
      </c>
      <c r="E583" t="str">
        <f>IF(A583="","",SUMIFS(Movimenti!D:D, Movimenti!F:F, A583, Movimenti!C:C, "Rettifica"))</f>
        <v/>
      </c>
      <c r="F583" t="str">
        <f t="shared" si="18"/>
        <v/>
      </c>
      <c r="G583" t="str">
        <f>IF(A583="","",IF(F583&lt;=VLOOKUP(A583, 'Anagrafica Prodotti'!A:C, 3), "⚠️ RIORDINARE", "OK"))</f>
        <v/>
      </c>
      <c r="H583" t="str">
        <f>IF(A583="","",VLOOKUP(A583, 'Anagrafica Prodotti'!A:G, 7))</f>
        <v/>
      </c>
      <c r="I583" s="3" t="str">
        <f>IFERROR(SUMIFS(Movimenti!H:H, Movimenti!F:F, A583, Movimenti!C:C, "Carico") / C583,"")</f>
        <v/>
      </c>
      <c r="J583" s="3" t="str">
        <f t="shared" si="19"/>
        <v/>
      </c>
      <c r="K583" s="3" t="str">
        <f>IF(A583="","",VLOOKUP(A583, 'Anagrafica Prodotti'!A:E, 5)*F583)</f>
        <v/>
      </c>
    </row>
    <row r="584" spans="1:11" x14ac:dyDescent="0.3">
      <c r="A584" t="str">
        <f>IF('Anagrafica Prodotti'!A585="","",'Anagrafica Prodotti'!A585)</f>
        <v/>
      </c>
      <c r="B584" t="str">
        <f>IF(A584="","",VLOOKUP(A584, 'Anagrafica Prodotti'!A:B, 2))</f>
        <v/>
      </c>
      <c r="C584" t="str">
        <f>IF(A584="","",SUMIFS(Movimenti!D:D, Movimenti!F:F, A584, Movimenti!C:C, "Carico"))</f>
        <v/>
      </c>
      <c r="D584" t="str">
        <f>IF(A584="","",SUMIFS(Movimenti!D:D, Movimenti!F:F, A584, Movimenti!C:C, "Scarico"))</f>
        <v/>
      </c>
      <c r="E584" t="str">
        <f>IF(A584="","",SUMIFS(Movimenti!D:D, Movimenti!F:F, A584, Movimenti!C:C, "Rettifica"))</f>
        <v/>
      </c>
      <c r="F584" t="str">
        <f t="shared" si="18"/>
        <v/>
      </c>
      <c r="G584" t="str">
        <f>IF(A584="","",IF(F584&lt;=VLOOKUP(A584, 'Anagrafica Prodotti'!A:C, 3), "⚠️ RIORDINARE", "OK"))</f>
        <v/>
      </c>
      <c r="H584" t="str">
        <f>IF(A584="","",VLOOKUP(A584, 'Anagrafica Prodotti'!A:G, 7))</f>
        <v/>
      </c>
      <c r="I584" s="3" t="str">
        <f>IFERROR(SUMIFS(Movimenti!H:H, Movimenti!F:F, A584, Movimenti!C:C, "Carico") / C584,"")</f>
        <v/>
      </c>
      <c r="J584" s="3" t="str">
        <f t="shared" si="19"/>
        <v/>
      </c>
      <c r="K584" s="3" t="str">
        <f>IF(A584="","",VLOOKUP(A584, 'Anagrafica Prodotti'!A:E, 5)*F584)</f>
        <v/>
      </c>
    </row>
    <row r="585" spans="1:11" x14ac:dyDescent="0.3">
      <c r="A585" t="str">
        <f>IF('Anagrafica Prodotti'!A586="","",'Anagrafica Prodotti'!A586)</f>
        <v/>
      </c>
      <c r="B585" t="str">
        <f>IF(A585="","",VLOOKUP(A585, 'Anagrafica Prodotti'!A:B, 2))</f>
        <v/>
      </c>
      <c r="C585" t="str">
        <f>IF(A585="","",SUMIFS(Movimenti!D:D, Movimenti!F:F, A585, Movimenti!C:C, "Carico"))</f>
        <v/>
      </c>
      <c r="D585" t="str">
        <f>IF(A585="","",SUMIFS(Movimenti!D:D, Movimenti!F:F, A585, Movimenti!C:C, "Scarico"))</f>
        <v/>
      </c>
      <c r="E585" t="str">
        <f>IF(A585="","",SUMIFS(Movimenti!D:D, Movimenti!F:F, A585, Movimenti!C:C, "Rettifica"))</f>
        <v/>
      </c>
      <c r="F585" t="str">
        <f t="shared" si="18"/>
        <v/>
      </c>
      <c r="G585" t="str">
        <f>IF(A585="","",IF(F585&lt;=VLOOKUP(A585, 'Anagrafica Prodotti'!A:C, 3), "⚠️ RIORDINARE", "OK"))</f>
        <v/>
      </c>
      <c r="H585" t="str">
        <f>IF(A585="","",VLOOKUP(A585, 'Anagrafica Prodotti'!A:G, 7))</f>
        <v/>
      </c>
      <c r="I585" s="3" t="str">
        <f>IFERROR(SUMIFS(Movimenti!H:H, Movimenti!F:F, A585, Movimenti!C:C, "Carico") / C585,"")</f>
        <v/>
      </c>
      <c r="J585" s="3" t="str">
        <f t="shared" si="19"/>
        <v/>
      </c>
      <c r="K585" s="3" t="str">
        <f>IF(A585="","",VLOOKUP(A585, 'Anagrafica Prodotti'!A:E, 5)*F585)</f>
        <v/>
      </c>
    </row>
    <row r="586" spans="1:11" x14ac:dyDescent="0.3">
      <c r="A586" t="str">
        <f>IF('Anagrafica Prodotti'!A587="","",'Anagrafica Prodotti'!A587)</f>
        <v/>
      </c>
      <c r="B586" t="str">
        <f>IF(A586="","",VLOOKUP(A586, 'Anagrafica Prodotti'!A:B, 2))</f>
        <v/>
      </c>
      <c r="C586" t="str">
        <f>IF(A586="","",SUMIFS(Movimenti!D:D, Movimenti!F:F, A586, Movimenti!C:C, "Carico"))</f>
        <v/>
      </c>
      <c r="D586" t="str">
        <f>IF(A586="","",SUMIFS(Movimenti!D:D, Movimenti!F:F, A586, Movimenti!C:C, "Scarico"))</f>
        <v/>
      </c>
      <c r="E586" t="str">
        <f>IF(A586="","",SUMIFS(Movimenti!D:D, Movimenti!F:F, A586, Movimenti!C:C, "Rettifica"))</f>
        <v/>
      </c>
      <c r="F586" t="str">
        <f t="shared" si="18"/>
        <v/>
      </c>
      <c r="G586" t="str">
        <f>IF(A586="","",IF(F586&lt;=VLOOKUP(A586, 'Anagrafica Prodotti'!A:C, 3), "⚠️ RIORDINARE", "OK"))</f>
        <v/>
      </c>
      <c r="H586" t="str">
        <f>IF(A586="","",VLOOKUP(A586, 'Anagrafica Prodotti'!A:G, 7))</f>
        <v/>
      </c>
      <c r="I586" s="3" t="str">
        <f>IFERROR(SUMIFS(Movimenti!H:H, Movimenti!F:F, A586, Movimenti!C:C, "Carico") / C586,"")</f>
        <v/>
      </c>
      <c r="J586" s="3" t="str">
        <f t="shared" si="19"/>
        <v/>
      </c>
      <c r="K586" s="3" t="str">
        <f>IF(A586="","",VLOOKUP(A586, 'Anagrafica Prodotti'!A:E, 5)*F586)</f>
        <v/>
      </c>
    </row>
    <row r="587" spans="1:11" x14ac:dyDescent="0.3">
      <c r="A587" t="str">
        <f>IF('Anagrafica Prodotti'!A588="","",'Anagrafica Prodotti'!A588)</f>
        <v/>
      </c>
      <c r="B587" t="str">
        <f>IF(A587="","",VLOOKUP(A587, 'Anagrafica Prodotti'!A:B, 2))</f>
        <v/>
      </c>
      <c r="C587" t="str">
        <f>IF(A587="","",SUMIFS(Movimenti!D:D, Movimenti!F:F, A587, Movimenti!C:C, "Carico"))</f>
        <v/>
      </c>
      <c r="D587" t="str">
        <f>IF(A587="","",SUMIFS(Movimenti!D:D, Movimenti!F:F, A587, Movimenti!C:C, "Scarico"))</f>
        <v/>
      </c>
      <c r="E587" t="str">
        <f>IF(A587="","",SUMIFS(Movimenti!D:D, Movimenti!F:F, A587, Movimenti!C:C, "Rettifica"))</f>
        <v/>
      </c>
      <c r="F587" t="str">
        <f t="shared" si="18"/>
        <v/>
      </c>
      <c r="G587" t="str">
        <f>IF(A587="","",IF(F587&lt;=VLOOKUP(A587, 'Anagrafica Prodotti'!A:C, 3), "⚠️ RIORDINARE", "OK"))</f>
        <v/>
      </c>
      <c r="H587" t="str">
        <f>IF(A587="","",VLOOKUP(A587, 'Anagrafica Prodotti'!A:G, 7))</f>
        <v/>
      </c>
      <c r="I587" s="3" t="str">
        <f>IFERROR(SUMIFS(Movimenti!H:H, Movimenti!F:F, A587, Movimenti!C:C, "Carico") / C587,"")</f>
        <v/>
      </c>
      <c r="J587" s="3" t="str">
        <f t="shared" si="19"/>
        <v/>
      </c>
      <c r="K587" s="3" t="str">
        <f>IF(A587="","",VLOOKUP(A587, 'Anagrafica Prodotti'!A:E, 5)*F587)</f>
        <v/>
      </c>
    </row>
    <row r="588" spans="1:11" x14ac:dyDescent="0.3">
      <c r="A588" t="str">
        <f>IF('Anagrafica Prodotti'!A589="","",'Anagrafica Prodotti'!A589)</f>
        <v/>
      </c>
      <c r="B588" t="str">
        <f>IF(A588="","",VLOOKUP(A588, 'Anagrafica Prodotti'!A:B, 2))</f>
        <v/>
      </c>
      <c r="C588" t="str">
        <f>IF(A588="","",SUMIFS(Movimenti!D:D, Movimenti!F:F, A588, Movimenti!C:C, "Carico"))</f>
        <v/>
      </c>
      <c r="D588" t="str">
        <f>IF(A588="","",SUMIFS(Movimenti!D:D, Movimenti!F:F, A588, Movimenti!C:C, "Scarico"))</f>
        <v/>
      </c>
      <c r="E588" t="str">
        <f>IF(A588="","",SUMIFS(Movimenti!D:D, Movimenti!F:F, A588, Movimenti!C:C, "Rettifica"))</f>
        <v/>
      </c>
      <c r="F588" t="str">
        <f t="shared" si="18"/>
        <v/>
      </c>
      <c r="G588" t="str">
        <f>IF(A588="","",IF(F588&lt;=VLOOKUP(A588, 'Anagrafica Prodotti'!A:C, 3), "⚠️ RIORDINARE", "OK"))</f>
        <v/>
      </c>
      <c r="H588" t="str">
        <f>IF(A588="","",VLOOKUP(A588, 'Anagrafica Prodotti'!A:G, 7))</f>
        <v/>
      </c>
      <c r="I588" s="3" t="str">
        <f>IFERROR(SUMIFS(Movimenti!H:H, Movimenti!F:F, A588, Movimenti!C:C, "Carico") / C588,"")</f>
        <v/>
      </c>
      <c r="J588" s="3" t="str">
        <f t="shared" si="19"/>
        <v/>
      </c>
      <c r="K588" s="3" t="str">
        <f>IF(A588="","",VLOOKUP(A588, 'Anagrafica Prodotti'!A:E, 5)*F588)</f>
        <v/>
      </c>
    </row>
    <row r="589" spans="1:11" x14ac:dyDescent="0.3">
      <c r="A589" t="str">
        <f>IF('Anagrafica Prodotti'!A590="","",'Anagrafica Prodotti'!A590)</f>
        <v/>
      </c>
      <c r="B589" t="str">
        <f>IF(A589="","",VLOOKUP(A589, 'Anagrafica Prodotti'!A:B, 2))</f>
        <v/>
      </c>
      <c r="C589" t="str">
        <f>IF(A589="","",SUMIFS(Movimenti!D:D, Movimenti!F:F, A589, Movimenti!C:C, "Carico"))</f>
        <v/>
      </c>
      <c r="D589" t="str">
        <f>IF(A589="","",SUMIFS(Movimenti!D:D, Movimenti!F:F, A589, Movimenti!C:C, "Scarico"))</f>
        <v/>
      </c>
      <c r="E589" t="str">
        <f>IF(A589="","",SUMIFS(Movimenti!D:D, Movimenti!F:F, A589, Movimenti!C:C, "Rettifica"))</f>
        <v/>
      </c>
      <c r="F589" t="str">
        <f t="shared" si="18"/>
        <v/>
      </c>
      <c r="G589" t="str">
        <f>IF(A589="","",IF(F589&lt;=VLOOKUP(A589, 'Anagrafica Prodotti'!A:C, 3), "⚠️ RIORDINARE", "OK"))</f>
        <v/>
      </c>
      <c r="H589" t="str">
        <f>IF(A589="","",VLOOKUP(A589, 'Anagrafica Prodotti'!A:G, 7))</f>
        <v/>
      </c>
      <c r="I589" s="3" t="str">
        <f>IFERROR(SUMIFS(Movimenti!H:H, Movimenti!F:F, A589, Movimenti!C:C, "Carico") / C589,"")</f>
        <v/>
      </c>
      <c r="J589" s="3" t="str">
        <f t="shared" si="19"/>
        <v/>
      </c>
      <c r="K589" s="3" t="str">
        <f>IF(A589="","",VLOOKUP(A589, 'Anagrafica Prodotti'!A:E, 5)*F589)</f>
        <v/>
      </c>
    </row>
    <row r="590" spans="1:11" x14ac:dyDescent="0.3">
      <c r="A590" t="str">
        <f>IF('Anagrafica Prodotti'!A591="","",'Anagrafica Prodotti'!A591)</f>
        <v/>
      </c>
      <c r="B590" t="str">
        <f>IF(A590="","",VLOOKUP(A590, 'Anagrafica Prodotti'!A:B, 2))</f>
        <v/>
      </c>
      <c r="C590" t="str">
        <f>IF(A590="","",SUMIFS(Movimenti!D:D, Movimenti!F:F, A590, Movimenti!C:C, "Carico"))</f>
        <v/>
      </c>
      <c r="D590" t="str">
        <f>IF(A590="","",SUMIFS(Movimenti!D:D, Movimenti!F:F, A590, Movimenti!C:C, "Scarico"))</f>
        <v/>
      </c>
      <c r="E590" t="str">
        <f>IF(A590="","",SUMIFS(Movimenti!D:D, Movimenti!F:F, A590, Movimenti!C:C, "Rettifica"))</f>
        <v/>
      </c>
      <c r="F590" t="str">
        <f t="shared" si="18"/>
        <v/>
      </c>
      <c r="G590" t="str">
        <f>IF(A590="","",IF(F590&lt;=VLOOKUP(A590, 'Anagrafica Prodotti'!A:C, 3), "⚠️ RIORDINARE", "OK"))</f>
        <v/>
      </c>
      <c r="H590" t="str">
        <f>IF(A590="","",VLOOKUP(A590, 'Anagrafica Prodotti'!A:G, 7))</f>
        <v/>
      </c>
      <c r="I590" s="3" t="str">
        <f>IFERROR(SUMIFS(Movimenti!H:H, Movimenti!F:F, A590, Movimenti!C:C, "Carico") / C590,"")</f>
        <v/>
      </c>
      <c r="J590" s="3" t="str">
        <f t="shared" si="19"/>
        <v/>
      </c>
      <c r="K590" s="3" t="str">
        <f>IF(A590="","",VLOOKUP(A590, 'Anagrafica Prodotti'!A:E, 5)*F590)</f>
        <v/>
      </c>
    </row>
    <row r="591" spans="1:11" x14ac:dyDescent="0.3">
      <c r="A591" t="str">
        <f>IF('Anagrafica Prodotti'!A592="","",'Anagrafica Prodotti'!A592)</f>
        <v/>
      </c>
      <c r="B591" t="str">
        <f>IF(A591="","",VLOOKUP(A591, 'Anagrafica Prodotti'!A:B, 2))</f>
        <v/>
      </c>
      <c r="C591" t="str">
        <f>IF(A591="","",SUMIFS(Movimenti!D:D, Movimenti!F:F, A591, Movimenti!C:C, "Carico"))</f>
        <v/>
      </c>
      <c r="D591" t="str">
        <f>IF(A591="","",SUMIFS(Movimenti!D:D, Movimenti!F:F, A591, Movimenti!C:C, "Scarico"))</f>
        <v/>
      </c>
      <c r="E591" t="str">
        <f>IF(A591="","",SUMIFS(Movimenti!D:D, Movimenti!F:F, A591, Movimenti!C:C, "Rettifica"))</f>
        <v/>
      </c>
      <c r="F591" t="str">
        <f t="shared" si="18"/>
        <v/>
      </c>
      <c r="G591" t="str">
        <f>IF(A591="","",IF(F591&lt;=VLOOKUP(A591, 'Anagrafica Prodotti'!A:C, 3), "⚠️ RIORDINARE", "OK"))</f>
        <v/>
      </c>
      <c r="H591" t="str">
        <f>IF(A591="","",VLOOKUP(A591, 'Anagrafica Prodotti'!A:G, 7))</f>
        <v/>
      </c>
      <c r="I591" s="3" t="str">
        <f>IFERROR(SUMIFS(Movimenti!H:H, Movimenti!F:F, A591, Movimenti!C:C, "Carico") / C591,"")</f>
        <v/>
      </c>
      <c r="J591" s="3" t="str">
        <f t="shared" si="19"/>
        <v/>
      </c>
      <c r="K591" s="3" t="str">
        <f>IF(A591="","",VLOOKUP(A591, 'Anagrafica Prodotti'!A:E, 5)*F591)</f>
        <v/>
      </c>
    </row>
    <row r="592" spans="1:11" x14ac:dyDescent="0.3">
      <c r="A592" t="str">
        <f>IF('Anagrafica Prodotti'!A593="","",'Anagrafica Prodotti'!A593)</f>
        <v/>
      </c>
      <c r="B592" t="str">
        <f>IF(A592="","",VLOOKUP(A592, 'Anagrafica Prodotti'!A:B, 2))</f>
        <v/>
      </c>
      <c r="C592" t="str">
        <f>IF(A592="","",SUMIFS(Movimenti!D:D, Movimenti!F:F, A592, Movimenti!C:C, "Carico"))</f>
        <v/>
      </c>
      <c r="D592" t="str">
        <f>IF(A592="","",SUMIFS(Movimenti!D:D, Movimenti!F:F, A592, Movimenti!C:C, "Scarico"))</f>
        <v/>
      </c>
      <c r="E592" t="str">
        <f>IF(A592="","",SUMIFS(Movimenti!D:D, Movimenti!F:F, A592, Movimenti!C:C, "Rettifica"))</f>
        <v/>
      </c>
      <c r="F592" t="str">
        <f t="shared" si="18"/>
        <v/>
      </c>
      <c r="G592" t="str">
        <f>IF(A592="","",IF(F592&lt;=VLOOKUP(A592, 'Anagrafica Prodotti'!A:C, 3), "⚠️ RIORDINARE", "OK"))</f>
        <v/>
      </c>
      <c r="H592" t="str">
        <f>IF(A592="","",VLOOKUP(A592, 'Anagrafica Prodotti'!A:G, 7))</f>
        <v/>
      </c>
      <c r="I592" s="3" t="str">
        <f>IFERROR(SUMIFS(Movimenti!H:H, Movimenti!F:F, A592, Movimenti!C:C, "Carico") / C592,"")</f>
        <v/>
      </c>
      <c r="J592" s="3" t="str">
        <f t="shared" si="19"/>
        <v/>
      </c>
      <c r="K592" s="3" t="str">
        <f>IF(A592="","",VLOOKUP(A592, 'Anagrafica Prodotti'!A:E, 5)*F592)</f>
        <v/>
      </c>
    </row>
    <row r="593" spans="1:11" x14ac:dyDescent="0.3">
      <c r="A593" t="str">
        <f>IF('Anagrafica Prodotti'!A594="","",'Anagrafica Prodotti'!A594)</f>
        <v/>
      </c>
      <c r="B593" t="str">
        <f>IF(A593="","",VLOOKUP(A593, 'Anagrafica Prodotti'!A:B, 2))</f>
        <v/>
      </c>
      <c r="C593" t="str">
        <f>IF(A593="","",SUMIFS(Movimenti!D:D, Movimenti!F:F, A593, Movimenti!C:C, "Carico"))</f>
        <v/>
      </c>
      <c r="D593" t="str">
        <f>IF(A593="","",SUMIFS(Movimenti!D:D, Movimenti!F:F, A593, Movimenti!C:C, "Scarico"))</f>
        <v/>
      </c>
      <c r="E593" t="str">
        <f>IF(A593="","",SUMIFS(Movimenti!D:D, Movimenti!F:F, A593, Movimenti!C:C, "Rettifica"))</f>
        <v/>
      </c>
      <c r="F593" t="str">
        <f t="shared" si="18"/>
        <v/>
      </c>
      <c r="G593" t="str">
        <f>IF(A593="","",IF(F593&lt;=VLOOKUP(A593, 'Anagrafica Prodotti'!A:C, 3), "⚠️ RIORDINARE", "OK"))</f>
        <v/>
      </c>
      <c r="H593" t="str">
        <f>IF(A593="","",VLOOKUP(A593, 'Anagrafica Prodotti'!A:G, 7))</f>
        <v/>
      </c>
      <c r="I593" s="3" t="str">
        <f>IFERROR(SUMIFS(Movimenti!H:H, Movimenti!F:F, A593, Movimenti!C:C, "Carico") / C593,"")</f>
        <v/>
      </c>
      <c r="J593" s="3" t="str">
        <f t="shared" si="19"/>
        <v/>
      </c>
      <c r="K593" s="3" t="str">
        <f>IF(A593="","",VLOOKUP(A593, 'Anagrafica Prodotti'!A:E, 5)*F593)</f>
        <v/>
      </c>
    </row>
    <row r="594" spans="1:11" x14ac:dyDescent="0.3">
      <c r="A594" t="str">
        <f>IF('Anagrafica Prodotti'!A595="","",'Anagrafica Prodotti'!A595)</f>
        <v/>
      </c>
      <c r="B594" t="str">
        <f>IF(A594="","",VLOOKUP(A594, 'Anagrafica Prodotti'!A:B, 2))</f>
        <v/>
      </c>
      <c r="C594" t="str">
        <f>IF(A594="","",SUMIFS(Movimenti!D:D, Movimenti!F:F, A594, Movimenti!C:C, "Carico"))</f>
        <v/>
      </c>
      <c r="D594" t="str">
        <f>IF(A594="","",SUMIFS(Movimenti!D:D, Movimenti!F:F, A594, Movimenti!C:C, "Scarico"))</f>
        <v/>
      </c>
      <c r="E594" t="str">
        <f>IF(A594="","",SUMIFS(Movimenti!D:D, Movimenti!F:F, A594, Movimenti!C:C, "Rettifica"))</f>
        <v/>
      </c>
      <c r="F594" t="str">
        <f t="shared" si="18"/>
        <v/>
      </c>
      <c r="G594" t="str">
        <f>IF(A594="","",IF(F594&lt;=VLOOKUP(A594, 'Anagrafica Prodotti'!A:C, 3), "⚠️ RIORDINARE", "OK"))</f>
        <v/>
      </c>
      <c r="H594" t="str">
        <f>IF(A594="","",VLOOKUP(A594, 'Anagrafica Prodotti'!A:G, 7))</f>
        <v/>
      </c>
      <c r="I594" s="3" t="str">
        <f>IFERROR(SUMIFS(Movimenti!H:H, Movimenti!F:F, A594, Movimenti!C:C, "Carico") / C594,"")</f>
        <v/>
      </c>
      <c r="J594" s="3" t="str">
        <f t="shared" si="19"/>
        <v/>
      </c>
      <c r="K594" s="3" t="str">
        <f>IF(A594="","",VLOOKUP(A594, 'Anagrafica Prodotti'!A:E, 5)*F594)</f>
        <v/>
      </c>
    </row>
    <row r="595" spans="1:11" x14ac:dyDescent="0.3">
      <c r="A595" t="str">
        <f>IF('Anagrafica Prodotti'!A596="","",'Anagrafica Prodotti'!A596)</f>
        <v/>
      </c>
      <c r="B595" t="str">
        <f>IF(A595="","",VLOOKUP(A595, 'Anagrafica Prodotti'!A:B, 2))</f>
        <v/>
      </c>
      <c r="C595" t="str">
        <f>IF(A595="","",SUMIFS(Movimenti!D:D, Movimenti!F:F, A595, Movimenti!C:C, "Carico"))</f>
        <v/>
      </c>
      <c r="D595" t="str">
        <f>IF(A595="","",SUMIFS(Movimenti!D:D, Movimenti!F:F, A595, Movimenti!C:C, "Scarico"))</f>
        <v/>
      </c>
      <c r="E595" t="str">
        <f>IF(A595="","",SUMIFS(Movimenti!D:D, Movimenti!F:F, A595, Movimenti!C:C, "Rettifica"))</f>
        <v/>
      </c>
      <c r="F595" t="str">
        <f t="shared" si="18"/>
        <v/>
      </c>
      <c r="G595" t="str">
        <f>IF(A595="","",IF(F595&lt;=VLOOKUP(A595, 'Anagrafica Prodotti'!A:C, 3), "⚠️ RIORDINARE", "OK"))</f>
        <v/>
      </c>
      <c r="H595" t="str">
        <f>IF(A595="","",VLOOKUP(A595, 'Anagrafica Prodotti'!A:G, 7))</f>
        <v/>
      </c>
      <c r="I595" s="3" t="str">
        <f>IFERROR(SUMIFS(Movimenti!H:H, Movimenti!F:F, A595, Movimenti!C:C, "Carico") / C595,"")</f>
        <v/>
      </c>
      <c r="J595" s="3" t="str">
        <f t="shared" si="19"/>
        <v/>
      </c>
      <c r="K595" s="3" t="str">
        <f>IF(A595="","",VLOOKUP(A595, 'Anagrafica Prodotti'!A:E, 5)*F595)</f>
        <v/>
      </c>
    </row>
    <row r="596" spans="1:11" x14ac:dyDescent="0.3">
      <c r="A596" t="str">
        <f>IF('Anagrafica Prodotti'!A597="","",'Anagrafica Prodotti'!A597)</f>
        <v/>
      </c>
      <c r="B596" t="str">
        <f>IF(A596="","",VLOOKUP(A596, 'Anagrafica Prodotti'!A:B, 2))</f>
        <v/>
      </c>
      <c r="C596" t="str">
        <f>IF(A596="","",SUMIFS(Movimenti!D:D, Movimenti!F:F, A596, Movimenti!C:C, "Carico"))</f>
        <v/>
      </c>
      <c r="D596" t="str">
        <f>IF(A596="","",SUMIFS(Movimenti!D:D, Movimenti!F:F, A596, Movimenti!C:C, "Scarico"))</f>
        <v/>
      </c>
      <c r="E596" t="str">
        <f>IF(A596="","",SUMIFS(Movimenti!D:D, Movimenti!F:F, A596, Movimenti!C:C, "Rettifica"))</f>
        <v/>
      </c>
      <c r="F596" t="str">
        <f t="shared" si="18"/>
        <v/>
      </c>
      <c r="G596" t="str">
        <f>IF(A596="","",IF(F596&lt;=VLOOKUP(A596, 'Anagrafica Prodotti'!A:C, 3), "⚠️ RIORDINARE", "OK"))</f>
        <v/>
      </c>
      <c r="H596" t="str">
        <f>IF(A596="","",VLOOKUP(A596, 'Anagrafica Prodotti'!A:G, 7))</f>
        <v/>
      </c>
      <c r="I596" s="3" t="str">
        <f>IFERROR(SUMIFS(Movimenti!H:H, Movimenti!F:F, A596, Movimenti!C:C, "Carico") / C596,"")</f>
        <v/>
      </c>
      <c r="J596" s="3" t="str">
        <f t="shared" si="19"/>
        <v/>
      </c>
      <c r="K596" s="3" t="str">
        <f>IF(A596="","",VLOOKUP(A596, 'Anagrafica Prodotti'!A:E, 5)*F596)</f>
        <v/>
      </c>
    </row>
    <row r="597" spans="1:11" x14ac:dyDescent="0.3">
      <c r="A597" t="str">
        <f>IF('Anagrafica Prodotti'!A598="","",'Anagrafica Prodotti'!A598)</f>
        <v/>
      </c>
      <c r="B597" t="str">
        <f>IF(A597="","",VLOOKUP(A597, 'Anagrafica Prodotti'!A:B, 2))</f>
        <v/>
      </c>
      <c r="C597" t="str">
        <f>IF(A597="","",SUMIFS(Movimenti!D:D, Movimenti!F:F, A597, Movimenti!C:C, "Carico"))</f>
        <v/>
      </c>
      <c r="D597" t="str">
        <f>IF(A597="","",SUMIFS(Movimenti!D:D, Movimenti!F:F, A597, Movimenti!C:C, "Scarico"))</f>
        <v/>
      </c>
      <c r="E597" t="str">
        <f>IF(A597="","",SUMIFS(Movimenti!D:D, Movimenti!F:F, A597, Movimenti!C:C, "Rettifica"))</f>
        <v/>
      </c>
      <c r="F597" t="str">
        <f t="shared" si="18"/>
        <v/>
      </c>
      <c r="G597" t="str">
        <f>IF(A597="","",IF(F597&lt;=VLOOKUP(A597, 'Anagrafica Prodotti'!A:C, 3), "⚠️ RIORDINARE", "OK"))</f>
        <v/>
      </c>
      <c r="H597" t="str">
        <f>IF(A597="","",VLOOKUP(A597, 'Anagrafica Prodotti'!A:G, 7))</f>
        <v/>
      </c>
      <c r="I597" s="3" t="str">
        <f>IFERROR(SUMIFS(Movimenti!H:H, Movimenti!F:F, A597, Movimenti!C:C, "Carico") / C597,"")</f>
        <v/>
      </c>
      <c r="J597" s="3" t="str">
        <f t="shared" si="19"/>
        <v/>
      </c>
      <c r="K597" s="3" t="str">
        <f>IF(A597="","",VLOOKUP(A597, 'Anagrafica Prodotti'!A:E, 5)*F597)</f>
        <v/>
      </c>
    </row>
    <row r="598" spans="1:11" x14ac:dyDescent="0.3">
      <c r="A598" t="str">
        <f>IF('Anagrafica Prodotti'!A599="","",'Anagrafica Prodotti'!A599)</f>
        <v/>
      </c>
      <c r="B598" t="str">
        <f>IF(A598="","",VLOOKUP(A598, 'Anagrafica Prodotti'!A:B, 2))</f>
        <v/>
      </c>
      <c r="C598" t="str">
        <f>IF(A598="","",SUMIFS(Movimenti!D:D, Movimenti!F:F, A598, Movimenti!C:C, "Carico"))</f>
        <v/>
      </c>
      <c r="D598" t="str">
        <f>IF(A598="","",SUMIFS(Movimenti!D:D, Movimenti!F:F, A598, Movimenti!C:C, "Scarico"))</f>
        <v/>
      </c>
      <c r="E598" t="str">
        <f>IF(A598="","",SUMIFS(Movimenti!D:D, Movimenti!F:F, A598, Movimenti!C:C, "Rettifica"))</f>
        <v/>
      </c>
      <c r="F598" t="str">
        <f t="shared" si="18"/>
        <v/>
      </c>
      <c r="G598" t="str">
        <f>IF(A598="","",IF(F598&lt;=VLOOKUP(A598, 'Anagrafica Prodotti'!A:C, 3), "⚠️ RIORDINARE", "OK"))</f>
        <v/>
      </c>
      <c r="H598" t="str">
        <f>IF(A598="","",VLOOKUP(A598, 'Anagrafica Prodotti'!A:G, 7))</f>
        <v/>
      </c>
      <c r="I598" s="3" t="str">
        <f>IFERROR(SUMIFS(Movimenti!H:H, Movimenti!F:F, A598, Movimenti!C:C, "Carico") / C598,"")</f>
        <v/>
      </c>
      <c r="J598" s="3" t="str">
        <f t="shared" si="19"/>
        <v/>
      </c>
      <c r="K598" s="3" t="str">
        <f>IF(A598="","",VLOOKUP(A598, 'Anagrafica Prodotti'!A:E, 5)*F598)</f>
        <v/>
      </c>
    </row>
    <row r="599" spans="1:11" x14ac:dyDescent="0.3">
      <c r="A599" t="str">
        <f>IF('Anagrafica Prodotti'!A600="","",'Anagrafica Prodotti'!A600)</f>
        <v/>
      </c>
      <c r="B599" t="str">
        <f>IF(A599="","",VLOOKUP(A599, 'Anagrafica Prodotti'!A:B, 2))</f>
        <v/>
      </c>
      <c r="C599" t="str">
        <f>IF(A599="","",SUMIFS(Movimenti!D:D, Movimenti!F:F, A599, Movimenti!C:C, "Carico"))</f>
        <v/>
      </c>
      <c r="D599" t="str">
        <f>IF(A599="","",SUMIFS(Movimenti!D:D, Movimenti!F:F, A599, Movimenti!C:C, "Scarico"))</f>
        <v/>
      </c>
      <c r="E599" t="str">
        <f>IF(A599="","",SUMIFS(Movimenti!D:D, Movimenti!F:F, A599, Movimenti!C:C, "Rettifica"))</f>
        <v/>
      </c>
      <c r="F599" t="str">
        <f t="shared" si="18"/>
        <v/>
      </c>
      <c r="G599" t="str">
        <f>IF(A599="","",IF(F599&lt;=VLOOKUP(A599, 'Anagrafica Prodotti'!A:C, 3), "⚠️ RIORDINARE", "OK"))</f>
        <v/>
      </c>
      <c r="H599" t="str">
        <f>IF(A599="","",VLOOKUP(A599, 'Anagrafica Prodotti'!A:G, 7))</f>
        <v/>
      </c>
      <c r="I599" s="3" t="str">
        <f>IFERROR(SUMIFS(Movimenti!H:H, Movimenti!F:F, A599, Movimenti!C:C, "Carico") / C599,"")</f>
        <v/>
      </c>
      <c r="J599" s="3" t="str">
        <f t="shared" si="19"/>
        <v/>
      </c>
      <c r="K599" s="3" t="str">
        <f>IF(A599="","",VLOOKUP(A599, 'Anagrafica Prodotti'!A:E, 5)*F599)</f>
        <v/>
      </c>
    </row>
    <row r="600" spans="1:11" x14ac:dyDescent="0.3">
      <c r="A600" t="str">
        <f>IF('Anagrafica Prodotti'!A601="","",'Anagrafica Prodotti'!A601)</f>
        <v/>
      </c>
      <c r="B600" t="str">
        <f>IF(A600="","",VLOOKUP(A600, 'Anagrafica Prodotti'!A:B, 2))</f>
        <v/>
      </c>
      <c r="C600" t="str">
        <f>IF(A600="","",SUMIFS(Movimenti!D:D, Movimenti!F:F, A600, Movimenti!C:C, "Carico"))</f>
        <v/>
      </c>
      <c r="D600" t="str">
        <f>IF(A600="","",SUMIFS(Movimenti!D:D, Movimenti!F:F, A600, Movimenti!C:C, "Scarico"))</f>
        <v/>
      </c>
      <c r="E600" t="str">
        <f>IF(A600="","",SUMIFS(Movimenti!D:D, Movimenti!F:F, A600, Movimenti!C:C, "Rettifica"))</f>
        <v/>
      </c>
      <c r="F600" t="str">
        <f t="shared" si="18"/>
        <v/>
      </c>
      <c r="G600" t="str">
        <f>IF(A600="","",IF(F600&lt;=VLOOKUP(A600, 'Anagrafica Prodotti'!A:C, 3), "⚠️ RIORDINARE", "OK"))</f>
        <v/>
      </c>
      <c r="H600" t="str">
        <f>IF(A600="","",VLOOKUP(A600, 'Anagrafica Prodotti'!A:G, 7))</f>
        <v/>
      </c>
      <c r="I600" s="3" t="str">
        <f>IFERROR(SUMIFS(Movimenti!H:H, Movimenti!F:F, A600, Movimenti!C:C, "Carico") / C600,"")</f>
        <v/>
      </c>
      <c r="J600" s="3" t="str">
        <f t="shared" si="19"/>
        <v/>
      </c>
      <c r="K600" s="3" t="str">
        <f>IF(A600="","",VLOOKUP(A600, 'Anagrafica Prodotti'!A:E, 5)*F600)</f>
        <v/>
      </c>
    </row>
    <row r="601" spans="1:11" x14ac:dyDescent="0.3">
      <c r="A601" t="str">
        <f>IF('Anagrafica Prodotti'!A602="","",'Anagrafica Prodotti'!A602)</f>
        <v/>
      </c>
      <c r="B601" t="str">
        <f>IF(A601="","",VLOOKUP(A601, 'Anagrafica Prodotti'!A:B, 2))</f>
        <v/>
      </c>
      <c r="C601" t="str">
        <f>IF(A601="","",SUMIFS(Movimenti!D:D, Movimenti!F:F, A601, Movimenti!C:C, "Carico"))</f>
        <v/>
      </c>
      <c r="D601" t="str">
        <f>IF(A601="","",SUMIFS(Movimenti!D:D, Movimenti!F:F, A601, Movimenti!C:C, "Scarico"))</f>
        <v/>
      </c>
      <c r="E601" t="str">
        <f>IF(A601="","",SUMIFS(Movimenti!D:D, Movimenti!F:F, A601, Movimenti!C:C, "Rettifica"))</f>
        <v/>
      </c>
      <c r="F601" t="str">
        <f t="shared" si="18"/>
        <v/>
      </c>
      <c r="G601" t="str">
        <f>IF(A601="","",IF(F601&lt;=VLOOKUP(A601, 'Anagrafica Prodotti'!A:C, 3), "⚠️ RIORDINARE", "OK"))</f>
        <v/>
      </c>
      <c r="H601" t="str">
        <f>IF(A601="","",VLOOKUP(A601, 'Anagrafica Prodotti'!A:G, 7))</f>
        <v/>
      </c>
      <c r="I601" s="3" t="str">
        <f>IFERROR(SUMIFS(Movimenti!H:H, Movimenti!F:F, A601, Movimenti!C:C, "Carico") / C601,"")</f>
        <v/>
      </c>
      <c r="J601" s="3" t="str">
        <f t="shared" si="19"/>
        <v/>
      </c>
      <c r="K601" s="3" t="str">
        <f>IF(A601="","",VLOOKUP(A601, 'Anagrafica Prodotti'!A:E, 5)*F601)</f>
        <v/>
      </c>
    </row>
    <row r="602" spans="1:11" x14ac:dyDescent="0.3">
      <c r="A602" t="str">
        <f>IF('Anagrafica Prodotti'!A603="","",'Anagrafica Prodotti'!A603)</f>
        <v/>
      </c>
      <c r="B602" t="str">
        <f>IF(A602="","",VLOOKUP(A602, 'Anagrafica Prodotti'!A:B, 2))</f>
        <v/>
      </c>
      <c r="C602" t="str">
        <f>IF(A602="","",SUMIFS(Movimenti!D:D, Movimenti!F:F, A602, Movimenti!C:C, "Carico"))</f>
        <v/>
      </c>
      <c r="D602" t="str">
        <f>IF(A602="","",SUMIFS(Movimenti!D:D, Movimenti!F:F, A602, Movimenti!C:C, "Scarico"))</f>
        <v/>
      </c>
      <c r="E602" t="str">
        <f>IF(A602="","",SUMIFS(Movimenti!D:D, Movimenti!F:F, A602, Movimenti!C:C, "Rettifica"))</f>
        <v/>
      </c>
      <c r="F602" t="str">
        <f t="shared" si="18"/>
        <v/>
      </c>
      <c r="G602" t="str">
        <f>IF(A602="","",IF(F602&lt;=VLOOKUP(A602, 'Anagrafica Prodotti'!A:C, 3), "⚠️ RIORDINARE", "OK"))</f>
        <v/>
      </c>
      <c r="H602" t="str">
        <f>IF(A602="","",VLOOKUP(A602, 'Anagrafica Prodotti'!A:G, 7))</f>
        <v/>
      </c>
      <c r="I602" s="3" t="str">
        <f>IFERROR(SUMIFS(Movimenti!H:H, Movimenti!F:F, A602, Movimenti!C:C, "Carico") / C602,"")</f>
        <v/>
      </c>
      <c r="J602" s="3" t="str">
        <f t="shared" si="19"/>
        <v/>
      </c>
      <c r="K602" s="3" t="str">
        <f>IF(A602="","",VLOOKUP(A602, 'Anagrafica Prodotti'!A:E, 5)*F602)</f>
        <v/>
      </c>
    </row>
    <row r="603" spans="1:11" x14ac:dyDescent="0.3">
      <c r="A603" t="str">
        <f>IF('Anagrafica Prodotti'!A604="","",'Anagrafica Prodotti'!A604)</f>
        <v/>
      </c>
      <c r="B603" t="str">
        <f>IF(A603="","",VLOOKUP(A603, 'Anagrafica Prodotti'!A:B, 2))</f>
        <v/>
      </c>
      <c r="C603" t="str">
        <f>IF(A603="","",SUMIFS(Movimenti!D:D, Movimenti!F:F, A603, Movimenti!C:C, "Carico"))</f>
        <v/>
      </c>
      <c r="D603" t="str">
        <f>IF(A603="","",SUMIFS(Movimenti!D:D, Movimenti!F:F, A603, Movimenti!C:C, "Scarico"))</f>
        <v/>
      </c>
      <c r="E603" t="str">
        <f>IF(A603="","",SUMIFS(Movimenti!D:D, Movimenti!F:F, A603, Movimenti!C:C, "Rettifica"))</f>
        <v/>
      </c>
      <c r="F603" t="str">
        <f t="shared" si="18"/>
        <v/>
      </c>
      <c r="G603" t="str">
        <f>IF(A603="","",IF(F603&lt;=VLOOKUP(A603, 'Anagrafica Prodotti'!A:C, 3), "⚠️ RIORDINARE", "OK"))</f>
        <v/>
      </c>
      <c r="H603" t="str">
        <f>IF(A603="","",VLOOKUP(A603, 'Anagrafica Prodotti'!A:G, 7))</f>
        <v/>
      </c>
      <c r="I603" s="3" t="str">
        <f>IFERROR(SUMIFS(Movimenti!H:H, Movimenti!F:F, A603, Movimenti!C:C, "Carico") / C603,"")</f>
        <v/>
      </c>
      <c r="J603" s="3" t="str">
        <f t="shared" si="19"/>
        <v/>
      </c>
      <c r="K603" s="3" t="str">
        <f>IF(A603="","",VLOOKUP(A603, 'Anagrafica Prodotti'!A:E, 5)*F603)</f>
        <v/>
      </c>
    </row>
    <row r="604" spans="1:11" x14ac:dyDescent="0.3">
      <c r="A604" t="str">
        <f>IF('Anagrafica Prodotti'!A605="","",'Anagrafica Prodotti'!A605)</f>
        <v/>
      </c>
      <c r="B604" t="str">
        <f>IF(A604="","",VLOOKUP(A604, 'Anagrafica Prodotti'!A:B, 2))</f>
        <v/>
      </c>
      <c r="C604" t="str">
        <f>IF(A604="","",SUMIFS(Movimenti!D:D, Movimenti!F:F, A604, Movimenti!C:C, "Carico"))</f>
        <v/>
      </c>
      <c r="D604" t="str">
        <f>IF(A604="","",SUMIFS(Movimenti!D:D, Movimenti!F:F, A604, Movimenti!C:C, "Scarico"))</f>
        <v/>
      </c>
      <c r="E604" t="str">
        <f>IF(A604="","",SUMIFS(Movimenti!D:D, Movimenti!F:F, A604, Movimenti!C:C, "Rettifica"))</f>
        <v/>
      </c>
      <c r="F604" t="str">
        <f t="shared" si="18"/>
        <v/>
      </c>
      <c r="G604" t="str">
        <f>IF(A604="","",IF(F604&lt;=VLOOKUP(A604, 'Anagrafica Prodotti'!A:C, 3), "⚠️ RIORDINARE", "OK"))</f>
        <v/>
      </c>
      <c r="H604" t="str">
        <f>IF(A604="","",VLOOKUP(A604, 'Anagrafica Prodotti'!A:G, 7))</f>
        <v/>
      </c>
      <c r="I604" s="3" t="str">
        <f>IFERROR(SUMIFS(Movimenti!H:H, Movimenti!F:F, A604, Movimenti!C:C, "Carico") / C604,"")</f>
        <v/>
      </c>
      <c r="J604" s="3" t="str">
        <f t="shared" si="19"/>
        <v/>
      </c>
      <c r="K604" s="3" t="str">
        <f>IF(A604="","",VLOOKUP(A604, 'Anagrafica Prodotti'!A:E, 5)*F604)</f>
        <v/>
      </c>
    </row>
    <row r="605" spans="1:11" x14ac:dyDescent="0.3">
      <c r="A605" t="str">
        <f>IF('Anagrafica Prodotti'!A606="","",'Anagrafica Prodotti'!A606)</f>
        <v/>
      </c>
      <c r="B605" t="str">
        <f>IF(A605="","",VLOOKUP(A605, 'Anagrafica Prodotti'!A:B, 2))</f>
        <v/>
      </c>
      <c r="C605" t="str">
        <f>IF(A605="","",SUMIFS(Movimenti!D:D, Movimenti!F:F, A605, Movimenti!C:C, "Carico"))</f>
        <v/>
      </c>
      <c r="D605" t="str">
        <f>IF(A605="","",SUMIFS(Movimenti!D:D, Movimenti!F:F, A605, Movimenti!C:C, "Scarico"))</f>
        <v/>
      </c>
      <c r="E605" t="str">
        <f>IF(A605="","",SUMIFS(Movimenti!D:D, Movimenti!F:F, A605, Movimenti!C:C, "Rettifica"))</f>
        <v/>
      </c>
      <c r="F605" t="str">
        <f t="shared" si="18"/>
        <v/>
      </c>
      <c r="G605" t="str">
        <f>IF(A605="","",IF(F605&lt;=VLOOKUP(A605, 'Anagrafica Prodotti'!A:C, 3), "⚠️ RIORDINARE", "OK"))</f>
        <v/>
      </c>
      <c r="H605" t="str">
        <f>IF(A605="","",VLOOKUP(A605, 'Anagrafica Prodotti'!A:G, 7))</f>
        <v/>
      </c>
      <c r="I605" s="3" t="str">
        <f>IFERROR(SUMIFS(Movimenti!H:H, Movimenti!F:F, A605, Movimenti!C:C, "Carico") / C605,"")</f>
        <v/>
      </c>
      <c r="J605" s="3" t="str">
        <f t="shared" si="19"/>
        <v/>
      </c>
      <c r="K605" s="3" t="str">
        <f>IF(A605="","",VLOOKUP(A605, 'Anagrafica Prodotti'!A:E, 5)*F605)</f>
        <v/>
      </c>
    </row>
    <row r="606" spans="1:11" x14ac:dyDescent="0.3">
      <c r="A606" t="str">
        <f>IF('Anagrafica Prodotti'!A607="","",'Anagrafica Prodotti'!A607)</f>
        <v/>
      </c>
      <c r="B606" t="str">
        <f>IF(A606="","",VLOOKUP(A606, 'Anagrafica Prodotti'!A:B, 2))</f>
        <v/>
      </c>
      <c r="C606" t="str">
        <f>IF(A606="","",SUMIFS(Movimenti!D:D, Movimenti!F:F, A606, Movimenti!C:C, "Carico"))</f>
        <v/>
      </c>
      <c r="D606" t="str">
        <f>IF(A606="","",SUMIFS(Movimenti!D:D, Movimenti!F:F, A606, Movimenti!C:C, "Scarico"))</f>
        <v/>
      </c>
      <c r="E606" t="str">
        <f>IF(A606="","",SUMIFS(Movimenti!D:D, Movimenti!F:F, A606, Movimenti!C:C, "Rettifica"))</f>
        <v/>
      </c>
      <c r="F606" t="str">
        <f t="shared" si="18"/>
        <v/>
      </c>
      <c r="G606" t="str">
        <f>IF(A606="","",IF(F606&lt;=VLOOKUP(A606, 'Anagrafica Prodotti'!A:C, 3), "⚠️ RIORDINARE", "OK"))</f>
        <v/>
      </c>
      <c r="H606" t="str">
        <f>IF(A606="","",VLOOKUP(A606, 'Anagrafica Prodotti'!A:G, 7))</f>
        <v/>
      </c>
      <c r="I606" s="3" t="str">
        <f>IFERROR(SUMIFS(Movimenti!H:H, Movimenti!F:F, A606, Movimenti!C:C, "Carico") / C606,"")</f>
        <v/>
      </c>
      <c r="J606" s="3" t="str">
        <f t="shared" si="19"/>
        <v/>
      </c>
      <c r="K606" s="3" t="str">
        <f>IF(A606="","",VLOOKUP(A606, 'Anagrafica Prodotti'!A:E, 5)*F606)</f>
        <v/>
      </c>
    </row>
    <row r="607" spans="1:11" x14ac:dyDescent="0.3">
      <c r="A607" t="str">
        <f>IF('Anagrafica Prodotti'!A608="","",'Anagrafica Prodotti'!A608)</f>
        <v/>
      </c>
      <c r="B607" t="str">
        <f>IF(A607="","",VLOOKUP(A607, 'Anagrafica Prodotti'!A:B, 2))</f>
        <v/>
      </c>
      <c r="C607" t="str">
        <f>IF(A607="","",SUMIFS(Movimenti!D:D, Movimenti!F:F, A607, Movimenti!C:C, "Carico"))</f>
        <v/>
      </c>
      <c r="D607" t="str">
        <f>IF(A607="","",SUMIFS(Movimenti!D:D, Movimenti!F:F, A607, Movimenti!C:C, "Scarico"))</f>
        <v/>
      </c>
      <c r="E607" t="str">
        <f>IF(A607="","",SUMIFS(Movimenti!D:D, Movimenti!F:F, A607, Movimenti!C:C, "Rettifica"))</f>
        <v/>
      </c>
      <c r="F607" t="str">
        <f t="shared" si="18"/>
        <v/>
      </c>
      <c r="G607" t="str">
        <f>IF(A607="","",IF(F607&lt;=VLOOKUP(A607, 'Anagrafica Prodotti'!A:C, 3), "⚠️ RIORDINARE", "OK"))</f>
        <v/>
      </c>
      <c r="H607" t="str">
        <f>IF(A607="","",VLOOKUP(A607, 'Anagrafica Prodotti'!A:G, 7))</f>
        <v/>
      </c>
      <c r="I607" s="3" t="str">
        <f>IFERROR(SUMIFS(Movimenti!H:H, Movimenti!F:F, A607, Movimenti!C:C, "Carico") / C607,"")</f>
        <v/>
      </c>
      <c r="J607" s="3" t="str">
        <f t="shared" si="19"/>
        <v/>
      </c>
      <c r="K607" s="3" t="str">
        <f>IF(A607="","",VLOOKUP(A607, 'Anagrafica Prodotti'!A:E, 5)*F607)</f>
        <v/>
      </c>
    </row>
    <row r="608" spans="1:11" x14ac:dyDescent="0.3">
      <c r="A608" t="str">
        <f>IF('Anagrafica Prodotti'!A609="","",'Anagrafica Prodotti'!A609)</f>
        <v/>
      </c>
      <c r="B608" t="str">
        <f>IF(A608="","",VLOOKUP(A608, 'Anagrafica Prodotti'!A:B, 2))</f>
        <v/>
      </c>
      <c r="C608" t="str">
        <f>IF(A608="","",SUMIFS(Movimenti!D:D, Movimenti!F:F, A608, Movimenti!C:C, "Carico"))</f>
        <v/>
      </c>
      <c r="D608" t="str">
        <f>IF(A608="","",SUMIFS(Movimenti!D:D, Movimenti!F:F, A608, Movimenti!C:C, "Scarico"))</f>
        <v/>
      </c>
      <c r="E608" t="str">
        <f>IF(A608="","",SUMIFS(Movimenti!D:D, Movimenti!F:F, A608, Movimenti!C:C, "Rettifica"))</f>
        <v/>
      </c>
      <c r="F608" t="str">
        <f t="shared" si="18"/>
        <v/>
      </c>
      <c r="G608" t="str">
        <f>IF(A608="","",IF(F608&lt;=VLOOKUP(A608, 'Anagrafica Prodotti'!A:C, 3), "⚠️ RIORDINARE", "OK"))</f>
        <v/>
      </c>
      <c r="H608" t="str">
        <f>IF(A608="","",VLOOKUP(A608, 'Anagrafica Prodotti'!A:G, 7))</f>
        <v/>
      </c>
      <c r="I608" s="3" t="str">
        <f>IFERROR(SUMIFS(Movimenti!H:H, Movimenti!F:F, A608, Movimenti!C:C, "Carico") / C608,"")</f>
        <v/>
      </c>
      <c r="J608" s="3" t="str">
        <f t="shared" si="19"/>
        <v/>
      </c>
      <c r="K608" s="3" t="str">
        <f>IF(A608="","",VLOOKUP(A608, 'Anagrafica Prodotti'!A:E, 5)*F608)</f>
        <v/>
      </c>
    </row>
    <row r="609" spans="1:11" x14ac:dyDescent="0.3">
      <c r="A609" t="str">
        <f>IF('Anagrafica Prodotti'!A610="","",'Anagrafica Prodotti'!A610)</f>
        <v/>
      </c>
      <c r="B609" t="str">
        <f>IF(A609="","",VLOOKUP(A609, 'Anagrafica Prodotti'!A:B, 2))</f>
        <v/>
      </c>
      <c r="C609" t="str">
        <f>IF(A609="","",SUMIFS(Movimenti!D:D, Movimenti!F:F, A609, Movimenti!C:C, "Carico"))</f>
        <v/>
      </c>
      <c r="D609" t="str">
        <f>IF(A609="","",SUMIFS(Movimenti!D:D, Movimenti!F:F, A609, Movimenti!C:C, "Scarico"))</f>
        <v/>
      </c>
      <c r="E609" t="str">
        <f>IF(A609="","",SUMIFS(Movimenti!D:D, Movimenti!F:F, A609, Movimenti!C:C, "Rettifica"))</f>
        <v/>
      </c>
      <c r="F609" t="str">
        <f t="shared" si="18"/>
        <v/>
      </c>
      <c r="G609" t="str">
        <f>IF(A609="","",IF(F609&lt;=VLOOKUP(A609, 'Anagrafica Prodotti'!A:C, 3), "⚠️ RIORDINARE", "OK"))</f>
        <v/>
      </c>
      <c r="H609" t="str">
        <f>IF(A609="","",VLOOKUP(A609, 'Anagrafica Prodotti'!A:G, 7))</f>
        <v/>
      </c>
      <c r="I609" s="3" t="str">
        <f>IFERROR(SUMIFS(Movimenti!H:H, Movimenti!F:F, A609, Movimenti!C:C, "Carico") / C609,"")</f>
        <v/>
      </c>
      <c r="J609" s="3" t="str">
        <f t="shared" si="19"/>
        <v/>
      </c>
      <c r="K609" s="3" t="str">
        <f>IF(A609="","",VLOOKUP(A609, 'Anagrafica Prodotti'!A:E, 5)*F609)</f>
        <v/>
      </c>
    </row>
    <row r="610" spans="1:11" x14ac:dyDescent="0.3">
      <c r="A610" t="str">
        <f>IF('Anagrafica Prodotti'!A611="","",'Anagrafica Prodotti'!A611)</f>
        <v/>
      </c>
      <c r="B610" t="str">
        <f>IF(A610="","",VLOOKUP(A610, 'Anagrafica Prodotti'!A:B, 2))</f>
        <v/>
      </c>
      <c r="C610" t="str">
        <f>IF(A610="","",SUMIFS(Movimenti!D:D, Movimenti!F:F, A610, Movimenti!C:C, "Carico"))</f>
        <v/>
      </c>
      <c r="D610" t="str">
        <f>IF(A610="","",SUMIFS(Movimenti!D:D, Movimenti!F:F, A610, Movimenti!C:C, "Scarico"))</f>
        <v/>
      </c>
      <c r="E610" t="str">
        <f>IF(A610="","",SUMIFS(Movimenti!D:D, Movimenti!F:F, A610, Movimenti!C:C, "Rettifica"))</f>
        <v/>
      </c>
      <c r="F610" t="str">
        <f t="shared" si="18"/>
        <v/>
      </c>
      <c r="G610" t="str">
        <f>IF(A610="","",IF(F610&lt;=VLOOKUP(A610, 'Anagrafica Prodotti'!A:C, 3), "⚠️ RIORDINARE", "OK"))</f>
        <v/>
      </c>
      <c r="H610" t="str">
        <f>IF(A610="","",VLOOKUP(A610, 'Anagrafica Prodotti'!A:G, 7))</f>
        <v/>
      </c>
      <c r="I610" s="3" t="str">
        <f>IFERROR(SUMIFS(Movimenti!H:H, Movimenti!F:F, A610, Movimenti!C:C, "Carico") / C610,"")</f>
        <v/>
      </c>
      <c r="J610" s="3" t="str">
        <f t="shared" si="19"/>
        <v/>
      </c>
      <c r="K610" s="3" t="str">
        <f>IF(A610="","",VLOOKUP(A610, 'Anagrafica Prodotti'!A:E, 5)*F610)</f>
        <v/>
      </c>
    </row>
    <row r="611" spans="1:11" x14ac:dyDescent="0.3">
      <c r="A611" t="str">
        <f>IF('Anagrafica Prodotti'!A612="","",'Anagrafica Prodotti'!A612)</f>
        <v/>
      </c>
      <c r="B611" t="str">
        <f>IF(A611="","",VLOOKUP(A611, 'Anagrafica Prodotti'!A:B, 2))</f>
        <v/>
      </c>
      <c r="C611" t="str">
        <f>IF(A611="","",SUMIFS(Movimenti!D:D, Movimenti!F:F, A611, Movimenti!C:C, "Carico"))</f>
        <v/>
      </c>
      <c r="D611" t="str">
        <f>IF(A611="","",SUMIFS(Movimenti!D:D, Movimenti!F:F, A611, Movimenti!C:C, "Scarico"))</f>
        <v/>
      </c>
      <c r="E611" t="str">
        <f>IF(A611="","",SUMIFS(Movimenti!D:D, Movimenti!F:F, A611, Movimenti!C:C, "Rettifica"))</f>
        <v/>
      </c>
      <c r="F611" t="str">
        <f t="shared" si="18"/>
        <v/>
      </c>
      <c r="G611" t="str">
        <f>IF(A611="","",IF(F611&lt;=VLOOKUP(A611, 'Anagrafica Prodotti'!A:C, 3), "⚠️ RIORDINARE", "OK"))</f>
        <v/>
      </c>
      <c r="H611" t="str">
        <f>IF(A611="","",VLOOKUP(A611, 'Anagrafica Prodotti'!A:G, 7))</f>
        <v/>
      </c>
      <c r="I611" s="3" t="str">
        <f>IFERROR(SUMIFS(Movimenti!H:H, Movimenti!F:F, A611, Movimenti!C:C, "Carico") / C611,"")</f>
        <v/>
      </c>
      <c r="J611" s="3" t="str">
        <f t="shared" si="19"/>
        <v/>
      </c>
      <c r="K611" s="3" t="str">
        <f>IF(A611="","",VLOOKUP(A611, 'Anagrafica Prodotti'!A:E, 5)*F611)</f>
        <v/>
      </c>
    </row>
    <row r="612" spans="1:11" x14ac:dyDescent="0.3">
      <c r="A612" t="str">
        <f>IF('Anagrafica Prodotti'!A613="","",'Anagrafica Prodotti'!A613)</f>
        <v/>
      </c>
      <c r="B612" t="str">
        <f>IF(A612="","",VLOOKUP(A612, 'Anagrafica Prodotti'!A:B, 2))</f>
        <v/>
      </c>
      <c r="C612" t="str">
        <f>IF(A612="","",SUMIFS(Movimenti!D:D, Movimenti!F:F, A612, Movimenti!C:C, "Carico"))</f>
        <v/>
      </c>
      <c r="D612" t="str">
        <f>IF(A612="","",SUMIFS(Movimenti!D:D, Movimenti!F:F, A612, Movimenti!C:C, "Scarico"))</f>
        <v/>
      </c>
      <c r="E612" t="str">
        <f>IF(A612="","",SUMIFS(Movimenti!D:D, Movimenti!F:F, A612, Movimenti!C:C, "Rettifica"))</f>
        <v/>
      </c>
      <c r="F612" t="str">
        <f t="shared" si="18"/>
        <v/>
      </c>
      <c r="G612" t="str">
        <f>IF(A612="","",IF(F612&lt;=VLOOKUP(A612, 'Anagrafica Prodotti'!A:C, 3), "⚠️ RIORDINARE", "OK"))</f>
        <v/>
      </c>
      <c r="H612" t="str">
        <f>IF(A612="","",VLOOKUP(A612, 'Anagrafica Prodotti'!A:G, 7))</f>
        <v/>
      </c>
      <c r="I612" s="3" t="str">
        <f>IFERROR(SUMIFS(Movimenti!H:H, Movimenti!F:F, A612, Movimenti!C:C, "Carico") / C612,"")</f>
        <v/>
      </c>
      <c r="J612" s="3" t="str">
        <f t="shared" si="19"/>
        <v/>
      </c>
      <c r="K612" s="3" t="str">
        <f>IF(A612="","",VLOOKUP(A612, 'Anagrafica Prodotti'!A:E, 5)*F612)</f>
        <v/>
      </c>
    </row>
    <row r="613" spans="1:11" x14ac:dyDescent="0.3">
      <c r="A613" t="str">
        <f>IF('Anagrafica Prodotti'!A614="","",'Anagrafica Prodotti'!A614)</f>
        <v/>
      </c>
      <c r="B613" t="str">
        <f>IF(A613="","",VLOOKUP(A613, 'Anagrafica Prodotti'!A:B, 2))</f>
        <v/>
      </c>
      <c r="C613" t="str">
        <f>IF(A613="","",SUMIFS(Movimenti!D:D, Movimenti!F:F, A613, Movimenti!C:C, "Carico"))</f>
        <v/>
      </c>
      <c r="D613" t="str">
        <f>IF(A613="","",SUMIFS(Movimenti!D:D, Movimenti!F:F, A613, Movimenti!C:C, "Scarico"))</f>
        <v/>
      </c>
      <c r="E613" t="str">
        <f>IF(A613="","",SUMIFS(Movimenti!D:D, Movimenti!F:F, A613, Movimenti!C:C, "Rettifica"))</f>
        <v/>
      </c>
      <c r="F613" t="str">
        <f t="shared" si="18"/>
        <v/>
      </c>
      <c r="G613" t="str">
        <f>IF(A613="","",IF(F613&lt;=VLOOKUP(A613, 'Anagrafica Prodotti'!A:C, 3), "⚠️ RIORDINARE", "OK"))</f>
        <v/>
      </c>
      <c r="H613" t="str">
        <f>IF(A613="","",VLOOKUP(A613, 'Anagrafica Prodotti'!A:G, 7))</f>
        <v/>
      </c>
      <c r="I613" s="3" t="str">
        <f>IFERROR(SUMIFS(Movimenti!H:H, Movimenti!F:F, A613, Movimenti!C:C, "Carico") / C613,"")</f>
        <v/>
      </c>
      <c r="J613" s="3" t="str">
        <f t="shared" si="19"/>
        <v/>
      </c>
      <c r="K613" s="3" t="str">
        <f>IF(A613="","",VLOOKUP(A613, 'Anagrafica Prodotti'!A:E, 5)*F613)</f>
        <v/>
      </c>
    </row>
    <row r="614" spans="1:11" x14ac:dyDescent="0.3">
      <c r="A614" t="str">
        <f>IF('Anagrafica Prodotti'!A615="","",'Anagrafica Prodotti'!A615)</f>
        <v/>
      </c>
      <c r="B614" t="str">
        <f>IF(A614="","",VLOOKUP(A614, 'Anagrafica Prodotti'!A:B, 2))</f>
        <v/>
      </c>
      <c r="C614" t="str">
        <f>IF(A614="","",SUMIFS(Movimenti!D:D, Movimenti!F:F, A614, Movimenti!C:C, "Carico"))</f>
        <v/>
      </c>
      <c r="D614" t="str">
        <f>IF(A614="","",SUMIFS(Movimenti!D:D, Movimenti!F:F, A614, Movimenti!C:C, "Scarico"))</f>
        <v/>
      </c>
      <c r="E614" t="str">
        <f>IF(A614="","",SUMIFS(Movimenti!D:D, Movimenti!F:F, A614, Movimenti!C:C, "Rettifica"))</f>
        <v/>
      </c>
      <c r="F614" t="str">
        <f t="shared" si="18"/>
        <v/>
      </c>
      <c r="G614" t="str">
        <f>IF(A614="","",IF(F614&lt;=VLOOKUP(A614, 'Anagrafica Prodotti'!A:C, 3), "⚠️ RIORDINARE", "OK"))</f>
        <v/>
      </c>
      <c r="H614" t="str">
        <f>IF(A614="","",VLOOKUP(A614, 'Anagrafica Prodotti'!A:G, 7))</f>
        <v/>
      </c>
      <c r="I614" s="3" t="str">
        <f>IFERROR(SUMIFS(Movimenti!H:H, Movimenti!F:F, A614, Movimenti!C:C, "Carico") / C614,"")</f>
        <v/>
      </c>
      <c r="J614" s="3" t="str">
        <f t="shared" si="19"/>
        <v/>
      </c>
      <c r="K614" s="3" t="str">
        <f>IF(A614="","",VLOOKUP(A614, 'Anagrafica Prodotti'!A:E, 5)*F614)</f>
        <v/>
      </c>
    </row>
    <row r="615" spans="1:11" x14ac:dyDescent="0.3">
      <c r="A615" t="str">
        <f>IF('Anagrafica Prodotti'!A616="","",'Anagrafica Prodotti'!A616)</f>
        <v/>
      </c>
      <c r="B615" t="str">
        <f>IF(A615="","",VLOOKUP(A615, 'Anagrafica Prodotti'!A:B, 2))</f>
        <v/>
      </c>
      <c r="C615" t="str">
        <f>IF(A615="","",SUMIFS(Movimenti!D:D, Movimenti!F:F, A615, Movimenti!C:C, "Carico"))</f>
        <v/>
      </c>
      <c r="D615" t="str">
        <f>IF(A615="","",SUMIFS(Movimenti!D:D, Movimenti!F:F, A615, Movimenti!C:C, "Scarico"))</f>
        <v/>
      </c>
      <c r="E615" t="str">
        <f>IF(A615="","",SUMIFS(Movimenti!D:D, Movimenti!F:F, A615, Movimenti!C:C, "Rettifica"))</f>
        <v/>
      </c>
      <c r="F615" t="str">
        <f t="shared" si="18"/>
        <v/>
      </c>
      <c r="G615" t="str">
        <f>IF(A615="","",IF(F615&lt;=VLOOKUP(A615, 'Anagrafica Prodotti'!A:C, 3), "⚠️ RIORDINARE", "OK"))</f>
        <v/>
      </c>
      <c r="H615" t="str">
        <f>IF(A615="","",VLOOKUP(A615, 'Anagrafica Prodotti'!A:G, 7))</f>
        <v/>
      </c>
      <c r="I615" s="3" t="str">
        <f>IFERROR(SUMIFS(Movimenti!H:H, Movimenti!F:F, A615, Movimenti!C:C, "Carico") / C615,"")</f>
        <v/>
      </c>
      <c r="J615" s="3" t="str">
        <f t="shared" si="19"/>
        <v/>
      </c>
      <c r="K615" s="3" t="str">
        <f>IF(A615="","",VLOOKUP(A615, 'Anagrafica Prodotti'!A:E, 5)*F615)</f>
        <v/>
      </c>
    </row>
    <row r="616" spans="1:11" x14ac:dyDescent="0.3">
      <c r="A616" t="str">
        <f>IF('Anagrafica Prodotti'!A617="","",'Anagrafica Prodotti'!A617)</f>
        <v/>
      </c>
      <c r="B616" t="str">
        <f>IF(A616="","",VLOOKUP(A616, 'Anagrafica Prodotti'!A:B, 2))</f>
        <v/>
      </c>
      <c r="C616" t="str">
        <f>IF(A616="","",SUMIFS(Movimenti!D:D, Movimenti!F:F, A616, Movimenti!C:C, "Carico"))</f>
        <v/>
      </c>
      <c r="D616" t="str">
        <f>IF(A616="","",SUMIFS(Movimenti!D:D, Movimenti!F:F, A616, Movimenti!C:C, "Scarico"))</f>
        <v/>
      </c>
      <c r="E616" t="str">
        <f>IF(A616="","",SUMIFS(Movimenti!D:D, Movimenti!F:F, A616, Movimenti!C:C, "Rettifica"))</f>
        <v/>
      </c>
      <c r="F616" t="str">
        <f t="shared" si="18"/>
        <v/>
      </c>
      <c r="G616" t="str">
        <f>IF(A616="","",IF(F616&lt;=VLOOKUP(A616, 'Anagrafica Prodotti'!A:C, 3), "⚠️ RIORDINARE", "OK"))</f>
        <v/>
      </c>
      <c r="H616" t="str">
        <f>IF(A616="","",VLOOKUP(A616, 'Anagrafica Prodotti'!A:G, 7))</f>
        <v/>
      </c>
      <c r="I616" s="3" t="str">
        <f>IFERROR(SUMIFS(Movimenti!H:H, Movimenti!F:F, A616, Movimenti!C:C, "Carico") / C616,"")</f>
        <v/>
      </c>
      <c r="J616" s="3" t="str">
        <f t="shared" si="19"/>
        <v/>
      </c>
      <c r="K616" s="3" t="str">
        <f>IF(A616="","",VLOOKUP(A616, 'Anagrafica Prodotti'!A:E, 5)*F616)</f>
        <v/>
      </c>
    </row>
    <row r="617" spans="1:11" x14ac:dyDescent="0.3">
      <c r="A617" t="str">
        <f>IF('Anagrafica Prodotti'!A618="","",'Anagrafica Prodotti'!A618)</f>
        <v/>
      </c>
      <c r="B617" t="str">
        <f>IF(A617="","",VLOOKUP(A617, 'Anagrafica Prodotti'!A:B, 2))</f>
        <v/>
      </c>
      <c r="C617" t="str">
        <f>IF(A617="","",SUMIFS(Movimenti!D:D, Movimenti!F:F, A617, Movimenti!C:C, "Carico"))</f>
        <v/>
      </c>
      <c r="D617" t="str">
        <f>IF(A617="","",SUMIFS(Movimenti!D:D, Movimenti!F:F, A617, Movimenti!C:C, "Scarico"))</f>
        <v/>
      </c>
      <c r="E617" t="str">
        <f>IF(A617="","",SUMIFS(Movimenti!D:D, Movimenti!F:F, A617, Movimenti!C:C, "Rettifica"))</f>
        <v/>
      </c>
      <c r="F617" t="str">
        <f t="shared" si="18"/>
        <v/>
      </c>
      <c r="G617" t="str">
        <f>IF(A617="","",IF(F617&lt;=VLOOKUP(A617, 'Anagrafica Prodotti'!A:C, 3), "⚠️ RIORDINARE", "OK"))</f>
        <v/>
      </c>
      <c r="H617" t="str">
        <f>IF(A617="","",VLOOKUP(A617, 'Anagrafica Prodotti'!A:G, 7))</f>
        <v/>
      </c>
      <c r="I617" s="3" t="str">
        <f>IFERROR(SUMIFS(Movimenti!H:H, Movimenti!F:F, A617, Movimenti!C:C, "Carico") / C617,"")</f>
        <v/>
      </c>
      <c r="J617" s="3" t="str">
        <f t="shared" si="19"/>
        <v/>
      </c>
      <c r="K617" s="3" t="str">
        <f>IF(A617="","",VLOOKUP(A617, 'Anagrafica Prodotti'!A:E, 5)*F617)</f>
        <v/>
      </c>
    </row>
    <row r="618" spans="1:11" x14ac:dyDescent="0.3">
      <c r="A618" t="str">
        <f>IF('Anagrafica Prodotti'!A619="","",'Anagrafica Prodotti'!A619)</f>
        <v/>
      </c>
      <c r="B618" t="str">
        <f>IF(A618="","",VLOOKUP(A618, 'Anagrafica Prodotti'!A:B, 2))</f>
        <v/>
      </c>
      <c r="C618" t="str">
        <f>IF(A618="","",SUMIFS(Movimenti!D:D, Movimenti!F:F, A618, Movimenti!C:C, "Carico"))</f>
        <v/>
      </c>
      <c r="D618" t="str">
        <f>IF(A618="","",SUMIFS(Movimenti!D:D, Movimenti!F:F, A618, Movimenti!C:C, "Scarico"))</f>
        <v/>
      </c>
      <c r="E618" t="str">
        <f>IF(A618="","",SUMIFS(Movimenti!D:D, Movimenti!F:F, A618, Movimenti!C:C, "Rettifica"))</f>
        <v/>
      </c>
      <c r="F618" t="str">
        <f t="shared" si="18"/>
        <v/>
      </c>
      <c r="G618" t="str">
        <f>IF(A618="","",IF(F618&lt;=VLOOKUP(A618, 'Anagrafica Prodotti'!A:C, 3), "⚠️ RIORDINARE", "OK"))</f>
        <v/>
      </c>
      <c r="H618" t="str">
        <f>IF(A618="","",VLOOKUP(A618, 'Anagrafica Prodotti'!A:G, 7))</f>
        <v/>
      </c>
      <c r="I618" s="3" t="str">
        <f>IFERROR(SUMIFS(Movimenti!H:H, Movimenti!F:F, A618, Movimenti!C:C, "Carico") / C618,"")</f>
        <v/>
      </c>
      <c r="J618" s="3" t="str">
        <f t="shared" si="19"/>
        <v/>
      </c>
      <c r="K618" s="3" t="str">
        <f>IF(A618="","",VLOOKUP(A618, 'Anagrafica Prodotti'!A:E, 5)*F618)</f>
        <v/>
      </c>
    </row>
    <row r="619" spans="1:11" x14ac:dyDescent="0.3">
      <c r="A619" t="str">
        <f>IF('Anagrafica Prodotti'!A620="","",'Anagrafica Prodotti'!A620)</f>
        <v/>
      </c>
      <c r="B619" t="str">
        <f>IF(A619="","",VLOOKUP(A619, 'Anagrafica Prodotti'!A:B, 2))</f>
        <v/>
      </c>
      <c r="C619" t="str">
        <f>IF(A619="","",SUMIFS(Movimenti!D:D, Movimenti!F:F, A619, Movimenti!C:C, "Carico"))</f>
        <v/>
      </c>
      <c r="D619" t="str">
        <f>IF(A619="","",SUMIFS(Movimenti!D:D, Movimenti!F:F, A619, Movimenti!C:C, "Scarico"))</f>
        <v/>
      </c>
      <c r="E619" t="str">
        <f>IF(A619="","",SUMIFS(Movimenti!D:D, Movimenti!F:F, A619, Movimenti!C:C, "Rettifica"))</f>
        <v/>
      </c>
      <c r="F619" t="str">
        <f t="shared" si="18"/>
        <v/>
      </c>
      <c r="G619" t="str">
        <f>IF(A619="","",IF(F619&lt;=VLOOKUP(A619, 'Anagrafica Prodotti'!A:C, 3), "⚠️ RIORDINARE", "OK"))</f>
        <v/>
      </c>
      <c r="H619" t="str">
        <f>IF(A619="","",VLOOKUP(A619, 'Anagrafica Prodotti'!A:G, 7))</f>
        <v/>
      </c>
      <c r="I619" s="3" t="str">
        <f>IFERROR(SUMIFS(Movimenti!H:H, Movimenti!F:F, A619, Movimenti!C:C, "Carico") / C619,"")</f>
        <v/>
      </c>
      <c r="J619" s="3" t="str">
        <f t="shared" si="19"/>
        <v/>
      </c>
      <c r="K619" s="3" t="str">
        <f>IF(A619="","",VLOOKUP(A619, 'Anagrafica Prodotti'!A:E, 5)*F619)</f>
        <v/>
      </c>
    </row>
    <row r="620" spans="1:11" x14ac:dyDescent="0.3">
      <c r="A620" t="str">
        <f>IF('Anagrafica Prodotti'!A621="","",'Anagrafica Prodotti'!A621)</f>
        <v/>
      </c>
      <c r="B620" t="str">
        <f>IF(A620="","",VLOOKUP(A620, 'Anagrafica Prodotti'!A:B, 2))</f>
        <v/>
      </c>
      <c r="C620" t="str">
        <f>IF(A620="","",SUMIFS(Movimenti!D:D, Movimenti!F:F, A620, Movimenti!C:C, "Carico"))</f>
        <v/>
      </c>
      <c r="D620" t="str">
        <f>IF(A620="","",SUMIFS(Movimenti!D:D, Movimenti!F:F, A620, Movimenti!C:C, "Scarico"))</f>
        <v/>
      </c>
      <c r="E620" t="str">
        <f>IF(A620="","",SUMIFS(Movimenti!D:D, Movimenti!F:F, A620, Movimenti!C:C, "Rettifica"))</f>
        <v/>
      </c>
      <c r="F620" t="str">
        <f t="shared" si="18"/>
        <v/>
      </c>
      <c r="G620" t="str">
        <f>IF(A620="","",IF(F620&lt;=VLOOKUP(A620, 'Anagrafica Prodotti'!A:C, 3), "⚠️ RIORDINARE", "OK"))</f>
        <v/>
      </c>
      <c r="H620" t="str">
        <f>IF(A620="","",VLOOKUP(A620, 'Anagrafica Prodotti'!A:G, 7))</f>
        <v/>
      </c>
      <c r="I620" s="3" t="str">
        <f>IFERROR(SUMIFS(Movimenti!H:H, Movimenti!F:F, A620, Movimenti!C:C, "Carico") / C620,"")</f>
        <v/>
      </c>
      <c r="J620" s="3" t="str">
        <f t="shared" si="19"/>
        <v/>
      </c>
      <c r="K620" s="3" t="str">
        <f>IF(A620="","",VLOOKUP(A620, 'Anagrafica Prodotti'!A:E, 5)*F620)</f>
        <v/>
      </c>
    </row>
    <row r="621" spans="1:11" x14ac:dyDescent="0.3">
      <c r="A621" t="str">
        <f>IF('Anagrafica Prodotti'!A622="","",'Anagrafica Prodotti'!A622)</f>
        <v/>
      </c>
      <c r="B621" t="str">
        <f>IF(A621="","",VLOOKUP(A621, 'Anagrafica Prodotti'!A:B, 2))</f>
        <v/>
      </c>
      <c r="C621" t="str">
        <f>IF(A621="","",SUMIFS(Movimenti!D:D, Movimenti!F:F, A621, Movimenti!C:C, "Carico"))</f>
        <v/>
      </c>
      <c r="D621" t="str">
        <f>IF(A621="","",SUMIFS(Movimenti!D:D, Movimenti!F:F, A621, Movimenti!C:C, "Scarico"))</f>
        <v/>
      </c>
      <c r="E621" t="str">
        <f>IF(A621="","",SUMIFS(Movimenti!D:D, Movimenti!F:F, A621, Movimenti!C:C, "Rettifica"))</f>
        <v/>
      </c>
      <c r="F621" t="str">
        <f t="shared" si="18"/>
        <v/>
      </c>
      <c r="G621" t="str">
        <f>IF(A621="","",IF(F621&lt;=VLOOKUP(A621, 'Anagrafica Prodotti'!A:C, 3), "⚠️ RIORDINARE", "OK"))</f>
        <v/>
      </c>
      <c r="H621" t="str">
        <f>IF(A621="","",VLOOKUP(A621, 'Anagrafica Prodotti'!A:G, 7))</f>
        <v/>
      </c>
      <c r="I621" s="3" t="str">
        <f>IFERROR(SUMIFS(Movimenti!H:H, Movimenti!F:F, A621, Movimenti!C:C, "Carico") / C621,"")</f>
        <v/>
      </c>
      <c r="J621" s="3" t="str">
        <f t="shared" si="19"/>
        <v/>
      </c>
      <c r="K621" s="3" t="str">
        <f>IF(A621="","",VLOOKUP(A621, 'Anagrafica Prodotti'!A:E, 5)*F621)</f>
        <v/>
      </c>
    </row>
    <row r="622" spans="1:11" x14ac:dyDescent="0.3">
      <c r="A622" t="str">
        <f>IF('Anagrafica Prodotti'!A623="","",'Anagrafica Prodotti'!A623)</f>
        <v/>
      </c>
      <c r="B622" t="str">
        <f>IF(A622="","",VLOOKUP(A622, 'Anagrafica Prodotti'!A:B, 2))</f>
        <v/>
      </c>
      <c r="C622" t="str">
        <f>IF(A622="","",SUMIFS(Movimenti!D:D, Movimenti!F:F, A622, Movimenti!C:C, "Carico"))</f>
        <v/>
      </c>
      <c r="D622" t="str">
        <f>IF(A622="","",SUMIFS(Movimenti!D:D, Movimenti!F:F, A622, Movimenti!C:C, "Scarico"))</f>
        <v/>
      </c>
      <c r="E622" t="str">
        <f>IF(A622="","",SUMIFS(Movimenti!D:D, Movimenti!F:F, A622, Movimenti!C:C, "Rettifica"))</f>
        <v/>
      </c>
      <c r="F622" t="str">
        <f t="shared" si="18"/>
        <v/>
      </c>
      <c r="G622" t="str">
        <f>IF(A622="","",IF(F622&lt;=VLOOKUP(A622, 'Anagrafica Prodotti'!A:C, 3), "⚠️ RIORDINARE", "OK"))</f>
        <v/>
      </c>
      <c r="H622" t="str">
        <f>IF(A622="","",VLOOKUP(A622, 'Anagrafica Prodotti'!A:G, 7))</f>
        <v/>
      </c>
      <c r="I622" s="3" t="str">
        <f>IFERROR(SUMIFS(Movimenti!H:H, Movimenti!F:F, A622, Movimenti!C:C, "Carico") / C622,"")</f>
        <v/>
      </c>
      <c r="J622" s="3" t="str">
        <f t="shared" si="19"/>
        <v/>
      </c>
      <c r="K622" s="3" t="str">
        <f>IF(A622="","",VLOOKUP(A622, 'Anagrafica Prodotti'!A:E, 5)*F622)</f>
        <v/>
      </c>
    </row>
    <row r="623" spans="1:11" x14ac:dyDescent="0.3">
      <c r="A623" t="str">
        <f>IF('Anagrafica Prodotti'!A624="","",'Anagrafica Prodotti'!A624)</f>
        <v/>
      </c>
      <c r="B623" t="str">
        <f>IF(A623="","",VLOOKUP(A623, 'Anagrafica Prodotti'!A:B, 2))</f>
        <v/>
      </c>
      <c r="C623" t="str">
        <f>IF(A623="","",SUMIFS(Movimenti!D:D, Movimenti!F:F, A623, Movimenti!C:C, "Carico"))</f>
        <v/>
      </c>
      <c r="D623" t="str">
        <f>IF(A623="","",SUMIFS(Movimenti!D:D, Movimenti!F:F, A623, Movimenti!C:C, "Scarico"))</f>
        <v/>
      </c>
      <c r="E623" t="str">
        <f>IF(A623="","",SUMIFS(Movimenti!D:D, Movimenti!F:F, A623, Movimenti!C:C, "Rettifica"))</f>
        <v/>
      </c>
      <c r="F623" t="str">
        <f t="shared" si="18"/>
        <v/>
      </c>
      <c r="G623" t="str">
        <f>IF(A623="","",IF(F623&lt;=VLOOKUP(A623, 'Anagrafica Prodotti'!A:C, 3), "⚠️ RIORDINARE", "OK"))</f>
        <v/>
      </c>
      <c r="H623" t="str">
        <f>IF(A623="","",VLOOKUP(A623, 'Anagrafica Prodotti'!A:G, 7))</f>
        <v/>
      </c>
      <c r="I623" s="3" t="str">
        <f>IFERROR(SUMIFS(Movimenti!H:H, Movimenti!F:F, A623, Movimenti!C:C, "Carico") / C623,"")</f>
        <v/>
      </c>
      <c r="J623" s="3" t="str">
        <f t="shared" si="19"/>
        <v/>
      </c>
      <c r="K623" s="3" t="str">
        <f>IF(A623="","",VLOOKUP(A623, 'Anagrafica Prodotti'!A:E, 5)*F623)</f>
        <v/>
      </c>
    </row>
    <row r="624" spans="1:11" x14ac:dyDescent="0.3">
      <c r="A624" t="str">
        <f>IF('Anagrafica Prodotti'!A625="","",'Anagrafica Prodotti'!A625)</f>
        <v/>
      </c>
      <c r="B624" t="str">
        <f>IF(A624="","",VLOOKUP(A624, 'Anagrafica Prodotti'!A:B, 2))</f>
        <v/>
      </c>
      <c r="C624" t="str">
        <f>IF(A624="","",SUMIFS(Movimenti!D:D, Movimenti!F:F, A624, Movimenti!C:C, "Carico"))</f>
        <v/>
      </c>
      <c r="D624" t="str">
        <f>IF(A624="","",SUMIFS(Movimenti!D:D, Movimenti!F:F, A624, Movimenti!C:C, "Scarico"))</f>
        <v/>
      </c>
      <c r="E624" t="str">
        <f>IF(A624="","",SUMIFS(Movimenti!D:D, Movimenti!F:F, A624, Movimenti!C:C, "Rettifica"))</f>
        <v/>
      </c>
      <c r="F624" t="str">
        <f t="shared" si="18"/>
        <v/>
      </c>
      <c r="G624" t="str">
        <f>IF(A624="","",IF(F624&lt;=VLOOKUP(A624, 'Anagrafica Prodotti'!A:C, 3), "⚠️ RIORDINARE", "OK"))</f>
        <v/>
      </c>
      <c r="H624" t="str">
        <f>IF(A624="","",VLOOKUP(A624, 'Anagrafica Prodotti'!A:G, 7))</f>
        <v/>
      </c>
      <c r="I624" s="3" t="str">
        <f>IFERROR(SUMIFS(Movimenti!H:H, Movimenti!F:F, A624, Movimenti!C:C, "Carico") / C624,"")</f>
        <v/>
      </c>
      <c r="J624" s="3" t="str">
        <f t="shared" si="19"/>
        <v/>
      </c>
      <c r="K624" s="3" t="str">
        <f>IF(A624="","",VLOOKUP(A624, 'Anagrafica Prodotti'!A:E, 5)*F624)</f>
        <v/>
      </c>
    </row>
    <row r="625" spans="1:11" x14ac:dyDescent="0.3">
      <c r="A625" t="str">
        <f>IF('Anagrafica Prodotti'!A626="","",'Anagrafica Prodotti'!A626)</f>
        <v/>
      </c>
      <c r="B625" t="str">
        <f>IF(A625="","",VLOOKUP(A625, 'Anagrafica Prodotti'!A:B, 2))</f>
        <v/>
      </c>
      <c r="C625" t="str">
        <f>IF(A625="","",SUMIFS(Movimenti!D:D, Movimenti!F:F, A625, Movimenti!C:C, "Carico"))</f>
        <v/>
      </c>
      <c r="D625" t="str">
        <f>IF(A625="","",SUMIFS(Movimenti!D:D, Movimenti!F:F, A625, Movimenti!C:C, "Scarico"))</f>
        <v/>
      </c>
      <c r="E625" t="str">
        <f>IF(A625="","",SUMIFS(Movimenti!D:D, Movimenti!F:F, A625, Movimenti!C:C, "Rettifica"))</f>
        <v/>
      </c>
      <c r="F625" t="str">
        <f t="shared" si="18"/>
        <v/>
      </c>
      <c r="G625" t="str">
        <f>IF(A625="","",IF(F625&lt;=VLOOKUP(A625, 'Anagrafica Prodotti'!A:C, 3), "⚠️ RIORDINARE", "OK"))</f>
        <v/>
      </c>
      <c r="H625" t="str">
        <f>IF(A625="","",VLOOKUP(A625, 'Anagrafica Prodotti'!A:G, 7))</f>
        <v/>
      </c>
      <c r="I625" s="3" t="str">
        <f>IFERROR(SUMIFS(Movimenti!H:H, Movimenti!F:F, A625, Movimenti!C:C, "Carico") / C625,"")</f>
        <v/>
      </c>
      <c r="J625" s="3" t="str">
        <f t="shared" si="19"/>
        <v/>
      </c>
      <c r="K625" s="3" t="str">
        <f>IF(A625="","",VLOOKUP(A625, 'Anagrafica Prodotti'!A:E, 5)*F625)</f>
        <v/>
      </c>
    </row>
    <row r="626" spans="1:11" x14ac:dyDescent="0.3">
      <c r="A626" t="str">
        <f>IF('Anagrafica Prodotti'!A627="","",'Anagrafica Prodotti'!A627)</f>
        <v/>
      </c>
      <c r="B626" t="str">
        <f>IF(A626="","",VLOOKUP(A626, 'Anagrafica Prodotti'!A:B, 2))</f>
        <v/>
      </c>
      <c r="C626" t="str">
        <f>IF(A626="","",SUMIFS(Movimenti!D:D, Movimenti!F:F, A626, Movimenti!C:C, "Carico"))</f>
        <v/>
      </c>
      <c r="D626" t="str">
        <f>IF(A626="","",SUMIFS(Movimenti!D:D, Movimenti!F:F, A626, Movimenti!C:C, "Scarico"))</f>
        <v/>
      </c>
      <c r="E626" t="str">
        <f>IF(A626="","",SUMIFS(Movimenti!D:D, Movimenti!F:F, A626, Movimenti!C:C, "Rettifica"))</f>
        <v/>
      </c>
      <c r="F626" t="str">
        <f t="shared" si="18"/>
        <v/>
      </c>
      <c r="G626" t="str">
        <f>IF(A626="","",IF(F626&lt;=VLOOKUP(A626, 'Anagrafica Prodotti'!A:C, 3), "⚠️ RIORDINARE", "OK"))</f>
        <v/>
      </c>
      <c r="H626" t="str">
        <f>IF(A626="","",VLOOKUP(A626, 'Anagrafica Prodotti'!A:G, 7))</f>
        <v/>
      </c>
      <c r="I626" s="3" t="str">
        <f>IFERROR(SUMIFS(Movimenti!H:H, Movimenti!F:F, A626, Movimenti!C:C, "Carico") / C626,"")</f>
        <v/>
      </c>
      <c r="J626" s="3" t="str">
        <f t="shared" si="19"/>
        <v/>
      </c>
      <c r="K626" s="3" t="str">
        <f>IF(A626="","",VLOOKUP(A626, 'Anagrafica Prodotti'!A:E, 5)*F626)</f>
        <v/>
      </c>
    </row>
    <row r="627" spans="1:11" x14ac:dyDescent="0.3">
      <c r="A627" t="str">
        <f>IF('Anagrafica Prodotti'!A628="","",'Anagrafica Prodotti'!A628)</f>
        <v/>
      </c>
      <c r="B627" t="str">
        <f>IF(A627="","",VLOOKUP(A627, 'Anagrafica Prodotti'!A:B, 2))</f>
        <v/>
      </c>
      <c r="C627" t="str">
        <f>IF(A627="","",SUMIFS(Movimenti!D:D, Movimenti!F:F, A627, Movimenti!C:C, "Carico"))</f>
        <v/>
      </c>
      <c r="D627" t="str">
        <f>IF(A627="","",SUMIFS(Movimenti!D:D, Movimenti!F:F, A627, Movimenti!C:C, "Scarico"))</f>
        <v/>
      </c>
      <c r="E627" t="str">
        <f>IF(A627="","",SUMIFS(Movimenti!D:D, Movimenti!F:F, A627, Movimenti!C:C, "Rettifica"))</f>
        <v/>
      </c>
      <c r="F627" t="str">
        <f t="shared" si="18"/>
        <v/>
      </c>
      <c r="G627" t="str">
        <f>IF(A627="","",IF(F627&lt;=VLOOKUP(A627, 'Anagrafica Prodotti'!A:C, 3), "⚠️ RIORDINARE", "OK"))</f>
        <v/>
      </c>
      <c r="H627" t="str">
        <f>IF(A627="","",VLOOKUP(A627, 'Anagrafica Prodotti'!A:G, 7))</f>
        <v/>
      </c>
      <c r="I627" s="3" t="str">
        <f>IFERROR(SUMIFS(Movimenti!H:H, Movimenti!F:F, A627, Movimenti!C:C, "Carico") / C627,"")</f>
        <v/>
      </c>
      <c r="J627" s="3" t="str">
        <f t="shared" si="19"/>
        <v/>
      </c>
      <c r="K627" s="3" t="str">
        <f>IF(A627="","",VLOOKUP(A627, 'Anagrafica Prodotti'!A:E, 5)*F627)</f>
        <v/>
      </c>
    </row>
    <row r="628" spans="1:11" x14ac:dyDescent="0.3">
      <c r="A628" t="str">
        <f>IF('Anagrafica Prodotti'!A629="","",'Anagrafica Prodotti'!A629)</f>
        <v/>
      </c>
      <c r="B628" t="str">
        <f>IF(A628="","",VLOOKUP(A628, 'Anagrafica Prodotti'!A:B, 2))</f>
        <v/>
      </c>
      <c r="C628" t="str">
        <f>IF(A628="","",SUMIFS(Movimenti!D:D, Movimenti!F:F, A628, Movimenti!C:C, "Carico"))</f>
        <v/>
      </c>
      <c r="D628" t="str">
        <f>IF(A628="","",SUMIFS(Movimenti!D:D, Movimenti!F:F, A628, Movimenti!C:C, "Scarico"))</f>
        <v/>
      </c>
      <c r="E628" t="str">
        <f>IF(A628="","",SUMIFS(Movimenti!D:D, Movimenti!F:F, A628, Movimenti!C:C, "Rettifica"))</f>
        <v/>
      </c>
      <c r="F628" t="str">
        <f t="shared" si="18"/>
        <v/>
      </c>
      <c r="G628" t="str">
        <f>IF(A628="","",IF(F628&lt;=VLOOKUP(A628, 'Anagrafica Prodotti'!A:C, 3), "⚠️ RIORDINARE", "OK"))</f>
        <v/>
      </c>
      <c r="H628" t="str">
        <f>IF(A628="","",VLOOKUP(A628, 'Anagrafica Prodotti'!A:G, 7))</f>
        <v/>
      </c>
      <c r="I628" s="3" t="str">
        <f>IFERROR(SUMIFS(Movimenti!H:H, Movimenti!F:F, A628, Movimenti!C:C, "Carico") / C628,"")</f>
        <v/>
      </c>
      <c r="J628" s="3" t="str">
        <f t="shared" si="19"/>
        <v/>
      </c>
      <c r="K628" s="3" t="str">
        <f>IF(A628="","",VLOOKUP(A628, 'Anagrafica Prodotti'!A:E, 5)*F628)</f>
        <v/>
      </c>
    </row>
    <row r="629" spans="1:11" x14ac:dyDescent="0.3">
      <c r="A629" t="str">
        <f>IF('Anagrafica Prodotti'!A630="","",'Anagrafica Prodotti'!A630)</f>
        <v/>
      </c>
      <c r="B629" t="str">
        <f>IF(A629="","",VLOOKUP(A629, 'Anagrafica Prodotti'!A:B, 2))</f>
        <v/>
      </c>
      <c r="C629" t="str">
        <f>IF(A629="","",SUMIFS(Movimenti!D:D, Movimenti!F:F, A629, Movimenti!C:C, "Carico"))</f>
        <v/>
      </c>
      <c r="D629" t="str">
        <f>IF(A629="","",SUMIFS(Movimenti!D:D, Movimenti!F:F, A629, Movimenti!C:C, "Scarico"))</f>
        <v/>
      </c>
      <c r="E629" t="str">
        <f>IF(A629="","",SUMIFS(Movimenti!D:D, Movimenti!F:F, A629, Movimenti!C:C, "Rettifica"))</f>
        <v/>
      </c>
      <c r="F629" t="str">
        <f t="shared" si="18"/>
        <v/>
      </c>
      <c r="G629" t="str">
        <f>IF(A629="","",IF(F629&lt;=VLOOKUP(A629, 'Anagrafica Prodotti'!A:C, 3), "⚠️ RIORDINARE", "OK"))</f>
        <v/>
      </c>
      <c r="H629" t="str">
        <f>IF(A629="","",VLOOKUP(A629, 'Anagrafica Prodotti'!A:G, 7))</f>
        <v/>
      </c>
      <c r="I629" s="3" t="str">
        <f>IFERROR(SUMIFS(Movimenti!H:H, Movimenti!F:F, A629, Movimenti!C:C, "Carico") / C629,"")</f>
        <v/>
      </c>
      <c r="J629" s="3" t="str">
        <f t="shared" si="19"/>
        <v/>
      </c>
      <c r="K629" s="3" t="str">
        <f>IF(A629="","",VLOOKUP(A629, 'Anagrafica Prodotti'!A:E, 5)*F629)</f>
        <v/>
      </c>
    </row>
    <row r="630" spans="1:11" x14ac:dyDescent="0.3">
      <c r="A630" t="str">
        <f>IF('Anagrafica Prodotti'!A631="","",'Anagrafica Prodotti'!A631)</f>
        <v/>
      </c>
      <c r="B630" t="str">
        <f>IF(A630="","",VLOOKUP(A630, 'Anagrafica Prodotti'!A:B, 2))</f>
        <v/>
      </c>
      <c r="C630" t="str">
        <f>IF(A630="","",SUMIFS(Movimenti!D:D, Movimenti!F:F, A630, Movimenti!C:C, "Carico"))</f>
        <v/>
      </c>
      <c r="D630" t="str">
        <f>IF(A630="","",SUMIFS(Movimenti!D:D, Movimenti!F:F, A630, Movimenti!C:C, "Scarico"))</f>
        <v/>
      </c>
      <c r="E630" t="str">
        <f>IF(A630="","",SUMIFS(Movimenti!D:D, Movimenti!F:F, A630, Movimenti!C:C, "Rettifica"))</f>
        <v/>
      </c>
      <c r="F630" t="str">
        <f t="shared" si="18"/>
        <v/>
      </c>
      <c r="G630" t="str">
        <f>IF(A630="","",IF(F630&lt;=VLOOKUP(A630, 'Anagrafica Prodotti'!A:C, 3), "⚠️ RIORDINARE", "OK"))</f>
        <v/>
      </c>
      <c r="H630" t="str">
        <f>IF(A630="","",VLOOKUP(A630, 'Anagrafica Prodotti'!A:G, 7))</f>
        <v/>
      </c>
      <c r="I630" s="3" t="str">
        <f>IFERROR(SUMIFS(Movimenti!H:H, Movimenti!F:F, A630, Movimenti!C:C, "Carico") / C630,"")</f>
        <v/>
      </c>
      <c r="J630" s="3" t="str">
        <f t="shared" si="19"/>
        <v/>
      </c>
      <c r="K630" s="3" t="str">
        <f>IF(A630="","",VLOOKUP(A630, 'Anagrafica Prodotti'!A:E, 5)*F630)</f>
        <v/>
      </c>
    </row>
    <row r="631" spans="1:11" x14ac:dyDescent="0.3">
      <c r="A631" t="str">
        <f>IF('Anagrafica Prodotti'!A632="","",'Anagrafica Prodotti'!A632)</f>
        <v/>
      </c>
      <c r="B631" t="str">
        <f>IF(A631="","",VLOOKUP(A631, 'Anagrafica Prodotti'!A:B, 2))</f>
        <v/>
      </c>
      <c r="C631" t="str">
        <f>IF(A631="","",SUMIFS(Movimenti!D:D, Movimenti!F:F, A631, Movimenti!C:C, "Carico"))</f>
        <v/>
      </c>
      <c r="D631" t="str">
        <f>IF(A631="","",SUMIFS(Movimenti!D:D, Movimenti!F:F, A631, Movimenti!C:C, "Scarico"))</f>
        <v/>
      </c>
      <c r="E631" t="str">
        <f>IF(A631="","",SUMIFS(Movimenti!D:D, Movimenti!F:F, A631, Movimenti!C:C, "Rettifica"))</f>
        <v/>
      </c>
      <c r="F631" t="str">
        <f t="shared" si="18"/>
        <v/>
      </c>
      <c r="G631" t="str">
        <f>IF(A631="","",IF(F631&lt;=VLOOKUP(A631, 'Anagrafica Prodotti'!A:C, 3), "⚠️ RIORDINARE", "OK"))</f>
        <v/>
      </c>
      <c r="H631" t="str">
        <f>IF(A631="","",VLOOKUP(A631, 'Anagrafica Prodotti'!A:G, 7))</f>
        <v/>
      </c>
      <c r="I631" s="3" t="str">
        <f>IFERROR(SUMIFS(Movimenti!H:H, Movimenti!F:F, A631, Movimenti!C:C, "Carico") / C631,"")</f>
        <v/>
      </c>
      <c r="J631" s="3" t="str">
        <f t="shared" si="19"/>
        <v/>
      </c>
      <c r="K631" s="3" t="str">
        <f>IF(A631="","",VLOOKUP(A631, 'Anagrafica Prodotti'!A:E, 5)*F631)</f>
        <v/>
      </c>
    </row>
    <row r="632" spans="1:11" x14ac:dyDescent="0.3">
      <c r="A632" t="str">
        <f>IF('Anagrafica Prodotti'!A633="","",'Anagrafica Prodotti'!A633)</f>
        <v/>
      </c>
      <c r="B632" t="str">
        <f>IF(A632="","",VLOOKUP(A632, 'Anagrafica Prodotti'!A:B, 2))</f>
        <v/>
      </c>
      <c r="C632" t="str">
        <f>IF(A632="","",SUMIFS(Movimenti!D:D, Movimenti!F:F, A632, Movimenti!C:C, "Carico"))</f>
        <v/>
      </c>
      <c r="D632" t="str">
        <f>IF(A632="","",SUMIFS(Movimenti!D:D, Movimenti!F:F, A632, Movimenti!C:C, "Scarico"))</f>
        <v/>
      </c>
      <c r="E632" t="str">
        <f>IF(A632="","",SUMIFS(Movimenti!D:D, Movimenti!F:F, A632, Movimenti!C:C, "Rettifica"))</f>
        <v/>
      </c>
      <c r="F632" t="str">
        <f t="shared" si="18"/>
        <v/>
      </c>
      <c r="G632" t="str">
        <f>IF(A632="","",IF(F632&lt;=VLOOKUP(A632, 'Anagrafica Prodotti'!A:C, 3), "⚠️ RIORDINARE", "OK"))</f>
        <v/>
      </c>
      <c r="H632" t="str">
        <f>IF(A632="","",VLOOKUP(A632, 'Anagrafica Prodotti'!A:G, 7))</f>
        <v/>
      </c>
      <c r="I632" s="3" t="str">
        <f>IFERROR(SUMIFS(Movimenti!H:H, Movimenti!F:F, A632, Movimenti!C:C, "Carico") / C632,"")</f>
        <v/>
      </c>
      <c r="J632" s="3" t="str">
        <f t="shared" si="19"/>
        <v/>
      </c>
      <c r="K632" s="3" t="str">
        <f>IF(A632="","",VLOOKUP(A632, 'Anagrafica Prodotti'!A:E, 5)*F632)</f>
        <v/>
      </c>
    </row>
    <row r="633" spans="1:11" x14ac:dyDescent="0.3">
      <c r="A633" t="str">
        <f>IF('Anagrafica Prodotti'!A634="","",'Anagrafica Prodotti'!A634)</f>
        <v/>
      </c>
      <c r="B633" t="str">
        <f>IF(A633="","",VLOOKUP(A633, 'Anagrafica Prodotti'!A:B, 2))</f>
        <v/>
      </c>
      <c r="C633" t="str">
        <f>IF(A633="","",SUMIFS(Movimenti!D:D, Movimenti!F:F, A633, Movimenti!C:C, "Carico"))</f>
        <v/>
      </c>
      <c r="D633" t="str">
        <f>IF(A633="","",SUMIFS(Movimenti!D:D, Movimenti!F:F, A633, Movimenti!C:C, "Scarico"))</f>
        <v/>
      </c>
      <c r="E633" t="str">
        <f>IF(A633="","",SUMIFS(Movimenti!D:D, Movimenti!F:F, A633, Movimenti!C:C, "Rettifica"))</f>
        <v/>
      </c>
      <c r="F633" t="str">
        <f t="shared" si="18"/>
        <v/>
      </c>
      <c r="G633" t="str">
        <f>IF(A633="","",IF(F633&lt;=VLOOKUP(A633, 'Anagrafica Prodotti'!A:C, 3), "⚠️ RIORDINARE", "OK"))</f>
        <v/>
      </c>
      <c r="H633" t="str">
        <f>IF(A633="","",VLOOKUP(A633, 'Anagrafica Prodotti'!A:G, 7))</f>
        <v/>
      </c>
      <c r="I633" s="3" t="str">
        <f>IFERROR(SUMIFS(Movimenti!H:H, Movimenti!F:F, A633, Movimenti!C:C, "Carico") / C633,"")</f>
        <v/>
      </c>
      <c r="J633" s="3" t="str">
        <f t="shared" si="19"/>
        <v/>
      </c>
      <c r="K633" s="3" t="str">
        <f>IF(A633="","",VLOOKUP(A633, 'Anagrafica Prodotti'!A:E, 5)*F633)</f>
        <v/>
      </c>
    </row>
    <row r="634" spans="1:11" x14ac:dyDescent="0.3">
      <c r="A634" t="str">
        <f>IF('Anagrafica Prodotti'!A635="","",'Anagrafica Prodotti'!A635)</f>
        <v/>
      </c>
      <c r="B634" t="str">
        <f>IF(A634="","",VLOOKUP(A634, 'Anagrafica Prodotti'!A:B, 2))</f>
        <v/>
      </c>
      <c r="C634" t="str">
        <f>IF(A634="","",SUMIFS(Movimenti!D:D, Movimenti!F:F, A634, Movimenti!C:C, "Carico"))</f>
        <v/>
      </c>
      <c r="D634" t="str">
        <f>IF(A634="","",SUMIFS(Movimenti!D:D, Movimenti!F:F, A634, Movimenti!C:C, "Scarico"))</f>
        <v/>
      </c>
      <c r="E634" t="str">
        <f>IF(A634="","",SUMIFS(Movimenti!D:D, Movimenti!F:F, A634, Movimenti!C:C, "Rettifica"))</f>
        <v/>
      </c>
      <c r="F634" t="str">
        <f t="shared" si="18"/>
        <v/>
      </c>
      <c r="G634" t="str">
        <f>IF(A634="","",IF(F634&lt;=VLOOKUP(A634, 'Anagrafica Prodotti'!A:C, 3), "⚠️ RIORDINARE", "OK"))</f>
        <v/>
      </c>
      <c r="H634" t="str">
        <f>IF(A634="","",VLOOKUP(A634, 'Anagrafica Prodotti'!A:G, 7))</f>
        <v/>
      </c>
      <c r="I634" s="3" t="str">
        <f>IFERROR(SUMIFS(Movimenti!H:H, Movimenti!F:F, A634, Movimenti!C:C, "Carico") / C634,"")</f>
        <v/>
      </c>
      <c r="J634" s="3" t="str">
        <f t="shared" si="19"/>
        <v/>
      </c>
      <c r="K634" s="3" t="str">
        <f>IF(A634="","",VLOOKUP(A634, 'Anagrafica Prodotti'!A:E, 5)*F634)</f>
        <v/>
      </c>
    </row>
    <row r="635" spans="1:11" x14ac:dyDescent="0.3">
      <c r="A635" t="str">
        <f>IF('Anagrafica Prodotti'!A636="","",'Anagrafica Prodotti'!A636)</f>
        <v/>
      </c>
      <c r="B635" t="str">
        <f>IF(A635="","",VLOOKUP(A635, 'Anagrafica Prodotti'!A:B, 2))</f>
        <v/>
      </c>
      <c r="C635" t="str">
        <f>IF(A635="","",SUMIFS(Movimenti!D:D, Movimenti!F:F, A635, Movimenti!C:C, "Carico"))</f>
        <v/>
      </c>
      <c r="D635" t="str">
        <f>IF(A635="","",SUMIFS(Movimenti!D:D, Movimenti!F:F, A635, Movimenti!C:C, "Scarico"))</f>
        <v/>
      </c>
      <c r="E635" t="str">
        <f>IF(A635="","",SUMIFS(Movimenti!D:D, Movimenti!F:F, A635, Movimenti!C:C, "Rettifica"))</f>
        <v/>
      </c>
      <c r="F635" t="str">
        <f t="shared" si="18"/>
        <v/>
      </c>
      <c r="G635" t="str">
        <f>IF(A635="","",IF(F635&lt;=VLOOKUP(A635, 'Anagrafica Prodotti'!A:C, 3), "⚠️ RIORDINARE", "OK"))</f>
        <v/>
      </c>
      <c r="H635" t="str">
        <f>IF(A635="","",VLOOKUP(A635, 'Anagrafica Prodotti'!A:G, 7))</f>
        <v/>
      </c>
      <c r="I635" s="3" t="str">
        <f>IFERROR(SUMIFS(Movimenti!H:H, Movimenti!F:F, A635, Movimenti!C:C, "Carico") / C635,"")</f>
        <v/>
      </c>
      <c r="J635" s="3" t="str">
        <f t="shared" si="19"/>
        <v/>
      </c>
      <c r="K635" s="3" t="str">
        <f>IF(A635="","",VLOOKUP(A635, 'Anagrafica Prodotti'!A:E, 5)*F635)</f>
        <v/>
      </c>
    </row>
    <row r="636" spans="1:11" x14ac:dyDescent="0.3">
      <c r="A636" t="str">
        <f>IF('Anagrafica Prodotti'!A637="","",'Anagrafica Prodotti'!A637)</f>
        <v/>
      </c>
      <c r="B636" t="str">
        <f>IF(A636="","",VLOOKUP(A636, 'Anagrafica Prodotti'!A:B, 2))</f>
        <v/>
      </c>
      <c r="C636" t="str">
        <f>IF(A636="","",SUMIFS(Movimenti!D:D, Movimenti!F:F, A636, Movimenti!C:C, "Carico"))</f>
        <v/>
      </c>
      <c r="D636" t="str">
        <f>IF(A636="","",SUMIFS(Movimenti!D:D, Movimenti!F:F, A636, Movimenti!C:C, "Scarico"))</f>
        <v/>
      </c>
      <c r="E636" t="str">
        <f>IF(A636="","",SUMIFS(Movimenti!D:D, Movimenti!F:F, A636, Movimenti!C:C, "Rettifica"))</f>
        <v/>
      </c>
      <c r="F636" t="str">
        <f t="shared" si="18"/>
        <v/>
      </c>
      <c r="G636" t="str">
        <f>IF(A636="","",IF(F636&lt;=VLOOKUP(A636, 'Anagrafica Prodotti'!A:C, 3), "⚠️ RIORDINARE", "OK"))</f>
        <v/>
      </c>
      <c r="H636" t="str">
        <f>IF(A636="","",VLOOKUP(A636, 'Anagrafica Prodotti'!A:G, 7))</f>
        <v/>
      </c>
      <c r="I636" s="3" t="str">
        <f>IFERROR(SUMIFS(Movimenti!H:H, Movimenti!F:F, A636, Movimenti!C:C, "Carico") / C636,"")</f>
        <v/>
      </c>
      <c r="J636" s="3" t="str">
        <f t="shared" si="19"/>
        <v/>
      </c>
      <c r="K636" s="3" t="str">
        <f>IF(A636="","",VLOOKUP(A636, 'Anagrafica Prodotti'!A:E, 5)*F636)</f>
        <v/>
      </c>
    </row>
    <row r="637" spans="1:11" x14ac:dyDescent="0.3">
      <c r="A637" t="str">
        <f>IF('Anagrafica Prodotti'!A638="","",'Anagrafica Prodotti'!A638)</f>
        <v/>
      </c>
      <c r="B637" t="str">
        <f>IF(A637="","",VLOOKUP(A637, 'Anagrafica Prodotti'!A:B, 2))</f>
        <v/>
      </c>
      <c r="C637" t="str">
        <f>IF(A637="","",SUMIFS(Movimenti!D:D, Movimenti!F:F, A637, Movimenti!C:C, "Carico"))</f>
        <v/>
      </c>
      <c r="D637" t="str">
        <f>IF(A637="","",SUMIFS(Movimenti!D:D, Movimenti!F:F, A637, Movimenti!C:C, "Scarico"))</f>
        <v/>
      </c>
      <c r="E637" t="str">
        <f>IF(A637="","",SUMIFS(Movimenti!D:D, Movimenti!F:F, A637, Movimenti!C:C, "Rettifica"))</f>
        <v/>
      </c>
      <c r="F637" t="str">
        <f t="shared" si="18"/>
        <v/>
      </c>
      <c r="G637" t="str">
        <f>IF(A637="","",IF(F637&lt;=VLOOKUP(A637, 'Anagrafica Prodotti'!A:C, 3), "⚠️ RIORDINARE", "OK"))</f>
        <v/>
      </c>
      <c r="H637" t="str">
        <f>IF(A637="","",VLOOKUP(A637, 'Anagrafica Prodotti'!A:G, 7))</f>
        <v/>
      </c>
      <c r="I637" s="3" t="str">
        <f>IFERROR(SUMIFS(Movimenti!H:H, Movimenti!F:F, A637, Movimenti!C:C, "Carico") / C637,"")</f>
        <v/>
      </c>
      <c r="J637" s="3" t="str">
        <f t="shared" si="19"/>
        <v/>
      </c>
      <c r="K637" s="3" t="str">
        <f>IF(A637="","",VLOOKUP(A637, 'Anagrafica Prodotti'!A:E, 5)*F637)</f>
        <v/>
      </c>
    </row>
    <row r="638" spans="1:11" x14ac:dyDescent="0.3">
      <c r="A638" t="str">
        <f>IF('Anagrafica Prodotti'!A639="","",'Anagrafica Prodotti'!A639)</f>
        <v/>
      </c>
      <c r="B638" t="str">
        <f>IF(A638="","",VLOOKUP(A638, 'Anagrafica Prodotti'!A:B, 2))</f>
        <v/>
      </c>
      <c r="C638" t="str">
        <f>IF(A638="","",SUMIFS(Movimenti!D:D, Movimenti!F:F, A638, Movimenti!C:C, "Carico"))</f>
        <v/>
      </c>
      <c r="D638" t="str">
        <f>IF(A638="","",SUMIFS(Movimenti!D:D, Movimenti!F:F, A638, Movimenti!C:C, "Scarico"))</f>
        <v/>
      </c>
      <c r="E638" t="str">
        <f>IF(A638="","",SUMIFS(Movimenti!D:D, Movimenti!F:F, A638, Movimenti!C:C, "Rettifica"))</f>
        <v/>
      </c>
      <c r="F638" t="str">
        <f t="shared" si="18"/>
        <v/>
      </c>
      <c r="G638" t="str">
        <f>IF(A638="","",IF(F638&lt;=VLOOKUP(A638, 'Anagrafica Prodotti'!A:C, 3), "⚠️ RIORDINARE", "OK"))</f>
        <v/>
      </c>
      <c r="H638" t="str">
        <f>IF(A638="","",VLOOKUP(A638, 'Anagrafica Prodotti'!A:G, 7))</f>
        <v/>
      </c>
      <c r="I638" s="3" t="str">
        <f>IFERROR(SUMIFS(Movimenti!H:H, Movimenti!F:F, A638, Movimenti!C:C, "Carico") / C638,"")</f>
        <v/>
      </c>
      <c r="J638" s="3" t="str">
        <f t="shared" si="19"/>
        <v/>
      </c>
      <c r="K638" s="3" t="str">
        <f>IF(A638="","",VLOOKUP(A638, 'Anagrafica Prodotti'!A:E, 5)*F638)</f>
        <v/>
      </c>
    </row>
    <row r="639" spans="1:11" x14ac:dyDescent="0.3">
      <c r="A639" t="str">
        <f>IF('Anagrafica Prodotti'!A640="","",'Anagrafica Prodotti'!A640)</f>
        <v/>
      </c>
      <c r="B639" t="str">
        <f>IF(A639="","",VLOOKUP(A639, 'Anagrafica Prodotti'!A:B, 2))</f>
        <v/>
      </c>
      <c r="C639" t="str">
        <f>IF(A639="","",SUMIFS(Movimenti!D:D, Movimenti!F:F, A639, Movimenti!C:C, "Carico"))</f>
        <v/>
      </c>
      <c r="D639" t="str">
        <f>IF(A639="","",SUMIFS(Movimenti!D:D, Movimenti!F:F, A639, Movimenti!C:C, "Scarico"))</f>
        <v/>
      </c>
      <c r="E639" t="str">
        <f>IF(A639="","",SUMIFS(Movimenti!D:D, Movimenti!F:F, A639, Movimenti!C:C, "Rettifica"))</f>
        <v/>
      </c>
      <c r="F639" t="str">
        <f t="shared" si="18"/>
        <v/>
      </c>
      <c r="G639" t="str">
        <f>IF(A639="","",IF(F639&lt;=VLOOKUP(A639, 'Anagrafica Prodotti'!A:C, 3), "⚠️ RIORDINARE", "OK"))</f>
        <v/>
      </c>
      <c r="H639" t="str">
        <f>IF(A639="","",VLOOKUP(A639, 'Anagrafica Prodotti'!A:G, 7))</f>
        <v/>
      </c>
      <c r="I639" s="3" t="str">
        <f>IFERROR(SUMIFS(Movimenti!H:H, Movimenti!F:F, A639, Movimenti!C:C, "Carico") / C639,"")</f>
        <v/>
      </c>
      <c r="J639" s="3" t="str">
        <f t="shared" si="19"/>
        <v/>
      </c>
      <c r="K639" s="3" t="str">
        <f>IF(A639="","",VLOOKUP(A639, 'Anagrafica Prodotti'!A:E, 5)*F639)</f>
        <v/>
      </c>
    </row>
    <row r="640" spans="1:11" x14ac:dyDescent="0.3">
      <c r="A640" t="str">
        <f>IF('Anagrafica Prodotti'!A641="","",'Anagrafica Prodotti'!A641)</f>
        <v/>
      </c>
      <c r="B640" t="str">
        <f>IF(A640="","",VLOOKUP(A640, 'Anagrafica Prodotti'!A:B, 2))</f>
        <v/>
      </c>
      <c r="C640" t="str">
        <f>IF(A640="","",SUMIFS(Movimenti!D:D, Movimenti!F:F, A640, Movimenti!C:C, "Carico"))</f>
        <v/>
      </c>
      <c r="D640" t="str">
        <f>IF(A640="","",SUMIFS(Movimenti!D:D, Movimenti!F:F, A640, Movimenti!C:C, "Scarico"))</f>
        <v/>
      </c>
      <c r="E640" t="str">
        <f>IF(A640="","",SUMIFS(Movimenti!D:D, Movimenti!F:F, A640, Movimenti!C:C, "Rettifica"))</f>
        <v/>
      </c>
      <c r="F640" t="str">
        <f t="shared" si="18"/>
        <v/>
      </c>
      <c r="G640" t="str">
        <f>IF(A640="","",IF(F640&lt;=VLOOKUP(A640, 'Anagrafica Prodotti'!A:C, 3), "⚠️ RIORDINARE", "OK"))</f>
        <v/>
      </c>
      <c r="H640" t="str">
        <f>IF(A640="","",VLOOKUP(A640, 'Anagrafica Prodotti'!A:G, 7))</f>
        <v/>
      </c>
      <c r="I640" s="3" t="str">
        <f>IFERROR(SUMIFS(Movimenti!H:H, Movimenti!F:F, A640, Movimenti!C:C, "Carico") / C640,"")</f>
        <v/>
      </c>
      <c r="J640" s="3" t="str">
        <f t="shared" si="19"/>
        <v/>
      </c>
      <c r="K640" s="3" t="str">
        <f>IF(A640="","",VLOOKUP(A640, 'Anagrafica Prodotti'!A:E, 5)*F640)</f>
        <v/>
      </c>
    </row>
    <row r="641" spans="1:11" x14ac:dyDescent="0.3">
      <c r="A641" t="str">
        <f>IF('Anagrafica Prodotti'!A642="","",'Anagrafica Prodotti'!A642)</f>
        <v/>
      </c>
      <c r="B641" t="str">
        <f>IF(A641="","",VLOOKUP(A641, 'Anagrafica Prodotti'!A:B, 2))</f>
        <v/>
      </c>
      <c r="C641" t="str">
        <f>IF(A641="","",SUMIFS(Movimenti!D:D, Movimenti!F:F, A641, Movimenti!C:C, "Carico"))</f>
        <v/>
      </c>
      <c r="D641" t="str">
        <f>IF(A641="","",SUMIFS(Movimenti!D:D, Movimenti!F:F, A641, Movimenti!C:C, "Scarico"))</f>
        <v/>
      </c>
      <c r="E641" t="str">
        <f>IF(A641="","",SUMIFS(Movimenti!D:D, Movimenti!F:F, A641, Movimenti!C:C, "Rettifica"))</f>
        <v/>
      </c>
      <c r="F641" t="str">
        <f t="shared" ref="F641:F704" si="20">IF(A641="","",C641-D641+E641)</f>
        <v/>
      </c>
      <c r="G641" t="str">
        <f>IF(A641="","",IF(F641&lt;=VLOOKUP(A641, 'Anagrafica Prodotti'!A:C, 3), "⚠️ RIORDINARE", "OK"))</f>
        <v/>
      </c>
      <c r="H641" t="str">
        <f>IF(A641="","",VLOOKUP(A641, 'Anagrafica Prodotti'!A:G, 7))</f>
        <v/>
      </c>
      <c r="I641" s="3" t="str">
        <f>IFERROR(SUMIFS(Movimenti!H:H, Movimenti!F:F, A641, Movimenti!C:C, "Carico") / C641,"")</f>
        <v/>
      </c>
      <c r="J641" s="3" t="str">
        <f t="shared" ref="J641:J704" si="21">IF(OR(A641="",I641=""),"",I641*F641)</f>
        <v/>
      </c>
      <c r="K641" s="3" t="str">
        <f>IF(A641="","",VLOOKUP(A641, 'Anagrafica Prodotti'!A:E, 5)*F641)</f>
        <v/>
      </c>
    </row>
    <row r="642" spans="1:11" x14ac:dyDescent="0.3">
      <c r="A642" t="str">
        <f>IF('Anagrafica Prodotti'!A643="","",'Anagrafica Prodotti'!A643)</f>
        <v/>
      </c>
      <c r="B642" t="str">
        <f>IF(A642="","",VLOOKUP(A642, 'Anagrafica Prodotti'!A:B, 2))</f>
        <v/>
      </c>
      <c r="C642" t="str">
        <f>IF(A642="","",SUMIFS(Movimenti!D:D, Movimenti!F:F, A642, Movimenti!C:C, "Carico"))</f>
        <v/>
      </c>
      <c r="D642" t="str">
        <f>IF(A642="","",SUMIFS(Movimenti!D:D, Movimenti!F:F, A642, Movimenti!C:C, "Scarico"))</f>
        <v/>
      </c>
      <c r="E642" t="str">
        <f>IF(A642="","",SUMIFS(Movimenti!D:D, Movimenti!F:F, A642, Movimenti!C:C, "Rettifica"))</f>
        <v/>
      </c>
      <c r="F642" t="str">
        <f t="shared" si="20"/>
        <v/>
      </c>
      <c r="G642" t="str">
        <f>IF(A642="","",IF(F642&lt;=VLOOKUP(A642, 'Anagrafica Prodotti'!A:C, 3), "⚠️ RIORDINARE", "OK"))</f>
        <v/>
      </c>
      <c r="H642" t="str">
        <f>IF(A642="","",VLOOKUP(A642, 'Anagrafica Prodotti'!A:G, 7))</f>
        <v/>
      </c>
      <c r="I642" s="3" t="str">
        <f>IFERROR(SUMIFS(Movimenti!H:H, Movimenti!F:F, A642, Movimenti!C:C, "Carico") / C642,"")</f>
        <v/>
      </c>
      <c r="J642" s="3" t="str">
        <f t="shared" si="21"/>
        <v/>
      </c>
      <c r="K642" s="3" t="str">
        <f>IF(A642="","",VLOOKUP(A642, 'Anagrafica Prodotti'!A:E, 5)*F642)</f>
        <v/>
      </c>
    </row>
    <row r="643" spans="1:11" x14ac:dyDescent="0.3">
      <c r="A643" t="str">
        <f>IF('Anagrafica Prodotti'!A644="","",'Anagrafica Prodotti'!A644)</f>
        <v/>
      </c>
      <c r="B643" t="str">
        <f>IF(A643="","",VLOOKUP(A643, 'Anagrafica Prodotti'!A:B, 2))</f>
        <v/>
      </c>
      <c r="C643" t="str">
        <f>IF(A643="","",SUMIFS(Movimenti!D:D, Movimenti!F:F, A643, Movimenti!C:C, "Carico"))</f>
        <v/>
      </c>
      <c r="D643" t="str">
        <f>IF(A643="","",SUMIFS(Movimenti!D:D, Movimenti!F:F, A643, Movimenti!C:C, "Scarico"))</f>
        <v/>
      </c>
      <c r="E643" t="str">
        <f>IF(A643="","",SUMIFS(Movimenti!D:D, Movimenti!F:F, A643, Movimenti!C:C, "Rettifica"))</f>
        <v/>
      </c>
      <c r="F643" t="str">
        <f t="shared" si="20"/>
        <v/>
      </c>
      <c r="G643" t="str">
        <f>IF(A643="","",IF(F643&lt;=VLOOKUP(A643, 'Anagrafica Prodotti'!A:C, 3), "⚠️ RIORDINARE", "OK"))</f>
        <v/>
      </c>
      <c r="H643" t="str">
        <f>IF(A643="","",VLOOKUP(A643, 'Anagrafica Prodotti'!A:G, 7))</f>
        <v/>
      </c>
      <c r="I643" s="3" t="str">
        <f>IFERROR(SUMIFS(Movimenti!H:H, Movimenti!F:F, A643, Movimenti!C:C, "Carico") / C643,"")</f>
        <v/>
      </c>
      <c r="J643" s="3" t="str">
        <f t="shared" si="21"/>
        <v/>
      </c>
      <c r="K643" s="3" t="str">
        <f>IF(A643="","",VLOOKUP(A643, 'Anagrafica Prodotti'!A:E, 5)*F643)</f>
        <v/>
      </c>
    </row>
    <row r="644" spans="1:11" x14ac:dyDescent="0.3">
      <c r="A644" t="str">
        <f>IF('Anagrafica Prodotti'!A645="","",'Anagrafica Prodotti'!A645)</f>
        <v/>
      </c>
      <c r="B644" t="str">
        <f>IF(A644="","",VLOOKUP(A644, 'Anagrafica Prodotti'!A:B, 2))</f>
        <v/>
      </c>
      <c r="C644" t="str">
        <f>IF(A644="","",SUMIFS(Movimenti!D:D, Movimenti!F:F, A644, Movimenti!C:C, "Carico"))</f>
        <v/>
      </c>
      <c r="D644" t="str">
        <f>IF(A644="","",SUMIFS(Movimenti!D:D, Movimenti!F:F, A644, Movimenti!C:C, "Scarico"))</f>
        <v/>
      </c>
      <c r="E644" t="str">
        <f>IF(A644="","",SUMIFS(Movimenti!D:D, Movimenti!F:F, A644, Movimenti!C:C, "Rettifica"))</f>
        <v/>
      </c>
      <c r="F644" t="str">
        <f t="shared" si="20"/>
        <v/>
      </c>
      <c r="G644" t="str">
        <f>IF(A644="","",IF(F644&lt;=VLOOKUP(A644, 'Anagrafica Prodotti'!A:C, 3), "⚠️ RIORDINARE", "OK"))</f>
        <v/>
      </c>
      <c r="H644" t="str">
        <f>IF(A644="","",VLOOKUP(A644, 'Anagrafica Prodotti'!A:G, 7))</f>
        <v/>
      </c>
      <c r="I644" s="3" t="str">
        <f>IFERROR(SUMIFS(Movimenti!H:H, Movimenti!F:F, A644, Movimenti!C:C, "Carico") / C644,"")</f>
        <v/>
      </c>
      <c r="J644" s="3" t="str">
        <f t="shared" si="21"/>
        <v/>
      </c>
      <c r="K644" s="3" t="str">
        <f>IF(A644="","",VLOOKUP(A644, 'Anagrafica Prodotti'!A:E, 5)*F644)</f>
        <v/>
      </c>
    </row>
    <row r="645" spans="1:11" x14ac:dyDescent="0.3">
      <c r="A645" t="str">
        <f>IF('Anagrafica Prodotti'!A646="","",'Anagrafica Prodotti'!A646)</f>
        <v/>
      </c>
      <c r="B645" t="str">
        <f>IF(A645="","",VLOOKUP(A645, 'Anagrafica Prodotti'!A:B, 2))</f>
        <v/>
      </c>
      <c r="C645" t="str">
        <f>IF(A645="","",SUMIFS(Movimenti!D:D, Movimenti!F:F, A645, Movimenti!C:C, "Carico"))</f>
        <v/>
      </c>
      <c r="D645" t="str">
        <f>IF(A645="","",SUMIFS(Movimenti!D:D, Movimenti!F:F, A645, Movimenti!C:C, "Scarico"))</f>
        <v/>
      </c>
      <c r="E645" t="str">
        <f>IF(A645="","",SUMIFS(Movimenti!D:D, Movimenti!F:F, A645, Movimenti!C:C, "Rettifica"))</f>
        <v/>
      </c>
      <c r="F645" t="str">
        <f t="shared" si="20"/>
        <v/>
      </c>
      <c r="G645" t="str">
        <f>IF(A645="","",IF(F645&lt;=VLOOKUP(A645, 'Anagrafica Prodotti'!A:C, 3), "⚠️ RIORDINARE", "OK"))</f>
        <v/>
      </c>
      <c r="H645" t="str">
        <f>IF(A645="","",VLOOKUP(A645, 'Anagrafica Prodotti'!A:G, 7))</f>
        <v/>
      </c>
      <c r="I645" s="3" t="str">
        <f>IFERROR(SUMIFS(Movimenti!H:H, Movimenti!F:F, A645, Movimenti!C:C, "Carico") / C645,"")</f>
        <v/>
      </c>
      <c r="J645" s="3" t="str">
        <f t="shared" si="21"/>
        <v/>
      </c>
      <c r="K645" s="3" t="str">
        <f>IF(A645="","",VLOOKUP(A645, 'Anagrafica Prodotti'!A:E, 5)*F645)</f>
        <v/>
      </c>
    </row>
    <row r="646" spans="1:11" x14ac:dyDescent="0.3">
      <c r="A646" t="str">
        <f>IF('Anagrafica Prodotti'!A647="","",'Anagrafica Prodotti'!A647)</f>
        <v/>
      </c>
      <c r="B646" t="str">
        <f>IF(A646="","",VLOOKUP(A646, 'Anagrafica Prodotti'!A:B, 2))</f>
        <v/>
      </c>
      <c r="C646" t="str">
        <f>IF(A646="","",SUMIFS(Movimenti!D:D, Movimenti!F:F, A646, Movimenti!C:C, "Carico"))</f>
        <v/>
      </c>
      <c r="D646" t="str">
        <f>IF(A646="","",SUMIFS(Movimenti!D:D, Movimenti!F:F, A646, Movimenti!C:C, "Scarico"))</f>
        <v/>
      </c>
      <c r="E646" t="str">
        <f>IF(A646="","",SUMIFS(Movimenti!D:D, Movimenti!F:F, A646, Movimenti!C:C, "Rettifica"))</f>
        <v/>
      </c>
      <c r="F646" t="str">
        <f t="shared" si="20"/>
        <v/>
      </c>
      <c r="G646" t="str">
        <f>IF(A646="","",IF(F646&lt;=VLOOKUP(A646, 'Anagrafica Prodotti'!A:C, 3), "⚠️ RIORDINARE", "OK"))</f>
        <v/>
      </c>
      <c r="H646" t="str">
        <f>IF(A646="","",VLOOKUP(A646, 'Anagrafica Prodotti'!A:G, 7))</f>
        <v/>
      </c>
      <c r="I646" s="3" t="str">
        <f>IFERROR(SUMIFS(Movimenti!H:H, Movimenti!F:F, A646, Movimenti!C:C, "Carico") / C646,"")</f>
        <v/>
      </c>
      <c r="J646" s="3" t="str">
        <f t="shared" si="21"/>
        <v/>
      </c>
      <c r="K646" s="3" t="str">
        <f>IF(A646="","",VLOOKUP(A646, 'Anagrafica Prodotti'!A:E, 5)*F646)</f>
        <v/>
      </c>
    </row>
    <row r="647" spans="1:11" x14ac:dyDescent="0.3">
      <c r="A647" t="str">
        <f>IF('Anagrafica Prodotti'!A648="","",'Anagrafica Prodotti'!A648)</f>
        <v/>
      </c>
      <c r="B647" t="str">
        <f>IF(A647="","",VLOOKUP(A647, 'Anagrafica Prodotti'!A:B, 2))</f>
        <v/>
      </c>
      <c r="C647" t="str">
        <f>IF(A647="","",SUMIFS(Movimenti!D:D, Movimenti!F:F, A647, Movimenti!C:C, "Carico"))</f>
        <v/>
      </c>
      <c r="D647" t="str">
        <f>IF(A647="","",SUMIFS(Movimenti!D:D, Movimenti!F:F, A647, Movimenti!C:C, "Scarico"))</f>
        <v/>
      </c>
      <c r="E647" t="str">
        <f>IF(A647="","",SUMIFS(Movimenti!D:D, Movimenti!F:F, A647, Movimenti!C:C, "Rettifica"))</f>
        <v/>
      </c>
      <c r="F647" t="str">
        <f t="shared" si="20"/>
        <v/>
      </c>
      <c r="G647" t="str">
        <f>IF(A647="","",IF(F647&lt;=VLOOKUP(A647, 'Anagrafica Prodotti'!A:C, 3), "⚠️ RIORDINARE", "OK"))</f>
        <v/>
      </c>
      <c r="H647" t="str">
        <f>IF(A647="","",VLOOKUP(A647, 'Anagrafica Prodotti'!A:G, 7))</f>
        <v/>
      </c>
      <c r="I647" s="3" t="str">
        <f>IFERROR(SUMIFS(Movimenti!H:H, Movimenti!F:F, A647, Movimenti!C:C, "Carico") / C647,"")</f>
        <v/>
      </c>
      <c r="J647" s="3" t="str">
        <f t="shared" si="21"/>
        <v/>
      </c>
      <c r="K647" s="3" t="str">
        <f>IF(A647="","",VLOOKUP(A647, 'Anagrafica Prodotti'!A:E, 5)*F647)</f>
        <v/>
      </c>
    </row>
    <row r="648" spans="1:11" x14ac:dyDescent="0.3">
      <c r="A648" t="str">
        <f>IF('Anagrafica Prodotti'!A649="","",'Anagrafica Prodotti'!A649)</f>
        <v/>
      </c>
      <c r="B648" t="str">
        <f>IF(A648="","",VLOOKUP(A648, 'Anagrafica Prodotti'!A:B, 2))</f>
        <v/>
      </c>
      <c r="C648" t="str">
        <f>IF(A648="","",SUMIFS(Movimenti!D:D, Movimenti!F:F, A648, Movimenti!C:C, "Carico"))</f>
        <v/>
      </c>
      <c r="D648" t="str">
        <f>IF(A648="","",SUMIFS(Movimenti!D:D, Movimenti!F:F, A648, Movimenti!C:C, "Scarico"))</f>
        <v/>
      </c>
      <c r="E648" t="str">
        <f>IF(A648="","",SUMIFS(Movimenti!D:D, Movimenti!F:F, A648, Movimenti!C:C, "Rettifica"))</f>
        <v/>
      </c>
      <c r="F648" t="str">
        <f t="shared" si="20"/>
        <v/>
      </c>
      <c r="G648" t="str">
        <f>IF(A648="","",IF(F648&lt;=VLOOKUP(A648, 'Anagrafica Prodotti'!A:C, 3), "⚠️ RIORDINARE", "OK"))</f>
        <v/>
      </c>
      <c r="H648" t="str">
        <f>IF(A648="","",VLOOKUP(A648, 'Anagrafica Prodotti'!A:G, 7))</f>
        <v/>
      </c>
      <c r="I648" s="3" t="str">
        <f>IFERROR(SUMIFS(Movimenti!H:H, Movimenti!F:F, A648, Movimenti!C:C, "Carico") / C648,"")</f>
        <v/>
      </c>
      <c r="J648" s="3" t="str">
        <f t="shared" si="21"/>
        <v/>
      </c>
      <c r="K648" s="3" t="str">
        <f>IF(A648="","",VLOOKUP(A648, 'Anagrafica Prodotti'!A:E, 5)*F648)</f>
        <v/>
      </c>
    </row>
    <row r="649" spans="1:11" x14ac:dyDescent="0.3">
      <c r="A649" t="str">
        <f>IF('Anagrafica Prodotti'!A650="","",'Anagrafica Prodotti'!A650)</f>
        <v/>
      </c>
      <c r="B649" t="str">
        <f>IF(A649="","",VLOOKUP(A649, 'Anagrafica Prodotti'!A:B, 2))</f>
        <v/>
      </c>
      <c r="C649" t="str">
        <f>IF(A649="","",SUMIFS(Movimenti!D:D, Movimenti!F:F, A649, Movimenti!C:C, "Carico"))</f>
        <v/>
      </c>
      <c r="D649" t="str">
        <f>IF(A649="","",SUMIFS(Movimenti!D:D, Movimenti!F:F, A649, Movimenti!C:C, "Scarico"))</f>
        <v/>
      </c>
      <c r="E649" t="str">
        <f>IF(A649="","",SUMIFS(Movimenti!D:D, Movimenti!F:F, A649, Movimenti!C:C, "Rettifica"))</f>
        <v/>
      </c>
      <c r="F649" t="str">
        <f t="shared" si="20"/>
        <v/>
      </c>
      <c r="G649" t="str">
        <f>IF(A649="","",IF(F649&lt;=VLOOKUP(A649, 'Anagrafica Prodotti'!A:C, 3), "⚠️ RIORDINARE", "OK"))</f>
        <v/>
      </c>
      <c r="H649" t="str">
        <f>IF(A649="","",VLOOKUP(A649, 'Anagrafica Prodotti'!A:G, 7))</f>
        <v/>
      </c>
      <c r="I649" s="3" t="str">
        <f>IFERROR(SUMIFS(Movimenti!H:H, Movimenti!F:F, A649, Movimenti!C:C, "Carico") / C649,"")</f>
        <v/>
      </c>
      <c r="J649" s="3" t="str">
        <f t="shared" si="21"/>
        <v/>
      </c>
      <c r="K649" s="3" t="str">
        <f>IF(A649="","",VLOOKUP(A649, 'Anagrafica Prodotti'!A:E, 5)*F649)</f>
        <v/>
      </c>
    </row>
    <row r="650" spans="1:11" x14ac:dyDescent="0.3">
      <c r="A650" t="str">
        <f>IF('Anagrafica Prodotti'!A651="","",'Anagrafica Prodotti'!A651)</f>
        <v/>
      </c>
      <c r="B650" t="str">
        <f>IF(A650="","",VLOOKUP(A650, 'Anagrafica Prodotti'!A:B, 2))</f>
        <v/>
      </c>
      <c r="C650" t="str">
        <f>IF(A650="","",SUMIFS(Movimenti!D:D, Movimenti!F:F, A650, Movimenti!C:C, "Carico"))</f>
        <v/>
      </c>
      <c r="D650" t="str">
        <f>IF(A650="","",SUMIFS(Movimenti!D:D, Movimenti!F:F, A650, Movimenti!C:C, "Scarico"))</f>
        <v/>
      </c>
      <c r="E650" t="str">
        <f>IF(A650="","",SUMIFS(Movimenti!D:D, Movimenti!F:F, A650, Movimenti!C:C, "Rettifica"))</f>
        <v/>
      </c>
      <c r="F650" t="str">
        <f t="shared" si="20"/>
        <v/>
      </c>
      <c r="G650" t="str">
        <f>IF(A650="","",IF(F650&lt;=VLOOKUP(A650, 'Anagrafica Prodotti'!A:C, 3), "⚠️ RIORDINARE", "OK"))</f>
        <v/>
      </c>
      <c r="H650" t="str">
        <f>IF(A650="","",VLOOKUP(A650, 'Anagrafica Prodotti'!A:G, 7))</f>
        <v/>
      </c>
      <c r="I650" s="3" t="str">
        <f>IFERROR(SUMIFS(Movimenti!H:H, Movimenti!F:F, A650, Movimenti!C:C, "Carico") / C650,"")</f>
        <v/>
      </c>
      <c r="J650" s="3" t="str">
        <f t="shared" si="21"/>
        <v/>
      </c>
      <c r="K650" s="3" t="str">
        <f>IF(A650="","",VLOOKUP(A650, 'Anagrafica Prodotti'!A:E, 5)*F650)</f>
        <v/>
      </c>
    </row>
    <row r="651" spans="1:11" x14ac:dyDescent="0.3">
      <c r="A651" t="str">
        <f>IF('Anagrafica Prodotti'!A652="","",'Anagrafica Prodotti'!A652)</f>
        <v/>
      </c>
      <c r="B651" t="str">
        <f>IF(A651="","",VLOOKUP(A651, 'Anagrafica Prodotti'!A:B, 2))</f>
        <v/>
      </c>
      <c r="C651" t="str">
        <f>IF(A651="","",SUMIFS(Movimenti!D:D, Movimenti!F:F, A651, Movimenti!C:C, "Carico"))</f>
        <v/>
      </c>
      <c r="D651" t="str">
        <f>IF(A651="","",SUMIFS(Movimenti!D:D, Movimenti!F:F, A651, Movimenti!C:C, "Scarico"))</f>
        <v/>
      </c>
      <c r="E651" t="str">
        <f>IF(A651="","",SUMIFS(Movimenti!D:D, Movimenti!F:F, A651, Movimenti!C:C, "Rettifica"))</f>
        <v/>
      </c>
      <c r="F651" t="str">
        <f t="shared" si="20"/>
        <v/>
      </c>
      <c r="G651" t="str">
        <f>IF(A651="","",IF(F651&lt;=VLOOKUP(A651, 'Anagrafica Prodotti'!A:C, 3), "⚠️ RIORDINARE", "OK"))</f>
        <v/>
      </c>
      <c r="H651" t="str">
        <f>IF(A651="","",VLOOKUP(A651, 'Anagrafica Prodotti'!A:G, 7))</f>
        <v/>
      </c>
      <c r="I651" s="3" t="str">
        <f>IFERROR(SUMIFS(Movimenti!H:H, Movimenti!F:F, A651, Movimenti!C:C, "Carico") / C651,"")</f>
        <v/>
      </c>
      <c r="J651" s="3" t="str">
        <f t="shared" si="21"/>
        <v/>
      </c>
      <c r="K651" s="3" t="str">
        <f>IF(A651="","",VLOOKUP(A651, 'Anagrafica Prodotti'!A:E, 5)*F651)</f>
        <v/>
      </c>
    </row>
    <row r="652" spans="1:11" x14ac:dyDescent="0.3">
      <c r="A652" t="str">
        <f>IF('Anagrafica Prodotti'!A653="","",'Anagrafica Prodotti'!A653)</f>
        <v/>
      </c>
      <c r="B652" t="str">
        <f>IF(A652="","",VLOOKUP(A652, 'Anagrafica Prodotti'!A:B, 2))</f>
        <v/>
      </c>
      <c r="C652" t="str">
        <f>IF(A652="","",SUMIFS(Movimenti!D:D, Movimenti!F:F, A652, Movimenti!C:C, "Carico"))</f>
        <v/>
      </c>
      <c r="D652" t="str">
        <f>IF(A652="","",SUMIFS(Movimenti!D:D, Movimenti!F:F, A652, Movimenti!C:C, "Scarico"))</f>
        <v/>
      </c>
      <c r="E652" t="str">
        <f>IF(A652="","",SUMIFS(Movimenti!D:D, Movimenti!F:F, A652, Movimenti!C:C, "Rettifica"))</f>
        <v/>
      </c>
      <c r="F652" t="str">
        <f t="shared" si="20"/>
        <v/>
      </c>
      <c r="G652" t="str">
        <f>IF(A652="","",IF(F652&lt;=VLOOKUP(A652, 'Anagrafica Prodotti'!A:C, 3), "⚠️ RIORDINARE", "OK"))</f>
        <v/>
      </c>
      <c r="H652" t="str">
        <f>IF(A652="","",VLOOKUP(A652, 'Anagrafica Prodotti'!A:G, 7))</f>
        <v/>
      </c>
      <c r="I652" s="3" t="str">
        <f>IFERROR(SUMIFS(Movimenti!H:H, Movimenti!F:F, A652, Movimenti!C:C, "Carico") / C652,"")</f>
        <v/>
      </c>
      <c r="J652" s="3" t="str">
        <f t="shared" si="21"/>
        <v/>
      </c>
      <c r="K652" s="3" t="str">
        <f>IF(A652="","",VLOOKUP(A652, 'Anagrafica Prodotti'!A:E, 5)*F652)</f>
        <v/>
      </c>
    </row>
    <row r="653" spans="1:11" x14ac:dyDescent="0.3">
      <c r="A653" t="str">
        <f>IF('Anagrafica Prodotti'!A654="","",'Anagrafica Prodotti'!A654)</f>
        <v/>
      </c>
      <c r="B653" t="str">
        <f>IF(A653="","",VLOOKUP(A653, 'Anagrafica Prodotti'!A:B, 2))</f>
        <v/>
      </c>
      <c r="C653" t="str">
        <f>IF(A653="","",SUMIFS(Movimenti!D:D, Movimenti!F:F, A653, Movimenti!C:C, "Carico"))</f>
        <v/>
      </c>
      <c r="D653" t="str">
        <f>IF(A653="","",SUMIFS(Movimenti!D:D, Movimenti!F:F, A653, Movimenti!C:C, "Scarico"))</f>
        <v/>
      </c>
      <c r="E653" t="str">
        <f>IF(A653="","",SUMIFS(Movimenti!D:D, Movimenti!F:F, A653, Movimenti!C:C, "Rettifica"))</f>
        <v/>
      </c>
      <c r="F653" t="str">
        <f t="shared" si="20"/>
        <v/>
      </c>
      <c r="G653" t="str">
        <f>IF(A653="","",IF(F653&lt;=VLOOKUP(A653, 'Anagrafica Prodotti'!A:C, 3), "⚠️ RIORDINARE", "OK"))</f>
        <v/>
      </c>
      <c r="H653" t="str">
        <f>IF(A653="","",VLOOKUP(A653, 'Anagrafica Prodotti'!A:G, 7))</f>
        <v/>
      </c>
      <c r="I653" s="3" t="str">
        <f>IFERROR(SUMIFS(Movimenti!H:H, Movimenti!F:F, A653, Movimenti!C:C, "Carico") / C653,"")</f>
        <v/>
      </c>
      <c r="J653" s="3" t="str">
        <f t="shared" si="21"/>
        <v/>
      </c>
      <c r="K653" s="3" t="str">
        <f>IF(A653="","",VLOOKUP(A653, 'Anagrafica Prodotti'!A:E, 5)*F653)</f>
        <v/>
      </c>
    </row>
    <row r="654" spans="1:11" x14ac:dyDescent="0.3">
      <c r="A654" t="str">
        <f>IF('Anagrafica Prodotti'!A655="","",'Anagrafica Prodotti'!A655)</f>
        <v/>
      </c>
      <c r="B654" t="str">
        <f>IF(A654="","",VLOOKUP(A654, 'Anagrafica Prodotti'!A:B, 2))</f>
        <v/>
      </c>
      <c r="C654" t="str">
        <f>IF(A654="","",SUMIFS(Movimenti!D:D, Movimenti!F:F, A654, Movimenti!C:C, "Carico"))</f>
        <v/>
      </c>
      <c r="D654" t="str">
        <f>IF(A654="","",SUMIFS(Movimenti!D:D, Movimenti!F:F, A654, Movimenti!C:C, "Scarico"))</f>
        <v/>
      </c>
      <c r="E654" t="str">
        <f>IF(A654="","",SUMIFS(Movimenti!D:D, Movimenti!F:F, A654, Movimenti!C:C, "Rettifica"))</f>
        <v/>
      </c>
      <c r="F654" t="str">
        <f t="shared" si="20"/>
        <v/>
      </c>
      <c r="G654" t="str">
        <f>IF(A654="","",IF(F654&lt;=VLOOKUP(A654, 'Anagrafica Prodotti'!A:C, 3), "⚠️ RIORDINARE", "OK"))</f>
        <v/>
      </c>
      <c r="H654" t="str">
        <f>IF(A654="","",VLOOKUP(A654, 'Anagrafica Prodotti'!A:G, 7))</f>
        <v/>
      </c>
      <c r="I654" s="3" t="str">
        <f>IFERROR(SUMIFS(Movimenti!H:H, Movimenti!F:F, A654, Movimenti!C:C, "Carico") / C654,"")</f>
        <v/>
      </c>
      <c r="J654" s="3" t="str">
        <f t="shared" si="21"/>
        <v/>
      </c>
      <c r="K654" s="3" t="str">
        <f>IF(A654="","",VLOOKUP(A654, 'Anagrafica Prodotti'!A:E, 5)*F654)</f>
        <v/>
      </c>
    </row>
    <row r="655" spans="1:11" x14ac:dyDescent="0.3">
      <c r="A655" t="str">
        <f>IF('Anagrafica Prodotti'!A656="","",'Anagrafica Prodotti'!A656)</f>
        <v/>
      </c>
      <c r="B655" t="str">
        <f>IF(A655="","",VLOOKUP(A655, 'Anagrafica Prodotti'!A:B, 2))</f>
        <v/>
      </c>
      <c r="C655" t="str">
        <f>IF(A655="","",SUMIFS(Movimenti!D:D, Movimenti!F:F, A655, Movimenti!C:C, "Carico"))</f>
        <v/>
      </c>
      <c r="D655" t="str">
        <f>IF(A655="","",SUMIFS(Movimenti!D:D, Movimenti!F:F, A655, Movimenti!C:C, "Scarico"))</f>
        <v/>
      </c>
      <c r="E655" t="str">
        <f>IF(A655="","",SUMIFS(Movimenti!D:D, Movimenti!F:F, A655, Movimenti!C:C, "Rettifica"))</f>
        <v/>
      </c>
      <c r="F655" t="str">
        <f t="shared" si="20"/>
        <v/>
      </c>
      <c r="G655" t="str">
        <f>IF(A655="","",IF(F655&lt;=VLOOKUP(A655, 'Anagrafica Prodotti'!A:C, 3), "⚠️ RIORDINARE", "OK"))</f>
        <v/>
      </c>
      <c r="H655" t="str">
        <f>IF(A655="","",VLOOKUP(A655, 'Anagrafica Prodotti'!A:G, 7))</f>
        <v/>
      </c>
      <c r="I655" s="3" t="str">
        <f>IFERROR(SUMIFS(Movimenti!H:H, Movimenti!F:F, A655, Movimenti!C:C, "Carico") / C655,"")</f>
        <v/>
      </c>
      <c r="J655" s="3" t="str">
        <f t="shared" si="21"/>
        <v/>
      </c>
      <c r="K655" s="3" t="str">
        <f>IF(A655="","",VLOOKUP(A655, 'Anagrafica Prodotti'!A:E, 5)*F655)</f>
        <v/>
      </c>
    </row>
    <row r="656" spans="1:11" x14ac:dyDescent="0.3">
      <c r="A656" t="str">
        <f>IF('Anagrafica Prodotti'!A657="","",'Anagrafica Prodotti'!A657)</f>
        <v/>
      </c>
      <c r="B656" t="str">
        <f>IF(A656="","",VLOOKUP(A656, 'Anagrafica Prodotti'!A:B, 2))</f>
        <v/>
      </c>
      <c r="C656" t="str">
        <f>IF(A656="","",SUMIFS(Movimenti!D:D, Movimenti!F:F, A656, Movimenti!C:C, "Carico"))</f>
        <v/>
      </c>
      <c r="D656" t="str">
        <f>IF(A656="","",SUMIFS(Movimenti!D:D, Movimenti!F:F, A656, Movimenti!C:C, "Scarico"))</f>
        <v/>
      </c>
      <c r="E656" t="str">
        <f>IF(A656="","",SUMIFS(Movimenti!D:D, Movimenti!F:F, A656, Movimenti!C:C, "Rettifica"))</f>
        <v/>
      </c>
      <c r="F656" t="str">
        <f t="shared" si="20"/>
        <v/>
      </c>
      <c r="G656" t="str">
        <f>IF(A656="","",IF(F656&lt;=VLOOKUP(A656, 'Anagrafica Prodotti'!A:C, 3), "⚠️ RIORDINARE", "OK"))</f>
        <v/>
      </c>
      <c r="H656" t="str">
        <f>IF(A656="","",VLOOKUP(A656, 'Anagrafica Prodotti'!A:G, 7))</f>
        <v/>
      </c>
      <c r="I656" s="3" t="str">
        <f>IFERROR(SUMIFS(Movimenti!H:H, Movimenti!F:F, A656, Movimenti!C:C, "Carico") / C656,"")</f>
        <v/>
      </c>
      <c r="J656" s="3" t="str">
        <f t="shared" si="21"/>
        <v/>
      </c>
      <c r="K656" s="3" t="str">
        <f>IF(A656="","",VLOOKUP(A656, 'Anagrafica Prodotti'!A:E, 5)*F656)</f>
        <v/>
      </c>
    </row>
    <row r="657" spans="1:11" x14ac:dyDescent="0.3">
      <c r="A657" t="str">
        <f>IF('Anagrafica Prodotti'!A658="","",'Anagrafica Prodotti'!A658)</f>
        <v/>
      </c>
      <c r="B657" t="str">
        <f>IF(A657="","",VLOOKUP(A657, 'Anagrafica Prodotti'!A:B, 2))</f>
        <v/>
      </c>
      <c r="C657" t="str">
        <f>IF(A657="","",SUMIFS(Movimenti!D:D, Movimenti!F:F, A657, Movimenti!C:C, "Carico"))</f>
        <v/>
      </c>
      <c r="D657" t="str">
        <f>IF(A657="","",SUMIFS(Movimenti!D:D, Movimenti!F:F, A657, Movimenti!C:C, "Scarico"))</f>
        <v/>
      </c>
      <c r="E657" t="str">
        <f>IF(A657="","",SUMIFS(Movimenti!D:D, Movimenti!F:F, A657, Movimenti!C:C, "Rettifica"))</f>
        <v/>
      </c>
      <c r="F657" t="str">
        <f t="shared" si="20"/>
        <v/>
      </c>
      <c r="G657" t="str">
        <f>IF(A657="","",IF(F657&lt;=VLOOKUP(A657, 'Anagrafica Prodotti'!A:C, 3), "⚠️ RIORDINARE", "OK"))</f>
        <v/>
      </c>
      <c r="H657" t="str">
        <f>IF(A657="","",VLOOKUP(A657, 'Anagrafica Prodotti'!A:G, 7))</f>
        <v/>
      </c>
      <c r="I657" s="3" t="str">
        <f>IFERROR(SUMIFS(Movimenti!H:H, Movimenti!F:F, A657, Movimenti!C:C, "Carico") / C657,"")</f>
        <v/>
      </c>
      <c r="J657" s="3" t="str">
        <f t="shared" si="21"/>
        <v/>
      </c>
      <c r="K657" s="3" t="str">
        <f>IF(A657="","",VLOOKUP(A657, 'Anagrafica Prodotti'!A:E, 5)*F657)</f>
        <v/>
      </c>
    </row>
    <row r="658" spans="1:11" x14ac:dyDescent="0.3">
      <c r="A658" t="str">
        <f>IF('Anagrafica Prodotti'!A659="","",'Anagrafica Prodotti'!A659)</f>
        <v/>
      </c>
      <c r="B658" t="str">
        <f>IF(A658="","",VLOOKUP(A658, 'Anagrafica Prodotti'!A:B, 2))</f>
        <v/>
      </c>
      <c r="C658" t="str">
        <f>IF(A658="","",SUMIFS(Movimenti!D:D, Movimenti!F:F, A658, Movimenti!C:C, "Carico"))</f>
        <v/>
      </c>
      <c r="D658" t="str">
        <f>IF(A658="","",SUMIFS(Movimenti!D:D, Movimenti!F:F, A658, Movimenti!C:C, "Scarico"))</f>
        <v/>
      </c>
      <c r="E658" t="str">
        <f>IF(A658="","",SUMIFS(Movimenti!D:D, Movimenti!F:F, A658, Movimenti!C:C, "Rettifica"))</f>
        <v/>
      </c>
      <c r="F658" t="str">
        <f t="shared" si="20"/>
        <v/>
      </c>
      <c r="G658" t="str">
        <f>IF(A658="","",IF(F658&lt;=VLOOKUP(A658, 'Anagrafica Prodotti'!A:C, 3), "⚠️ RIORDINARE", "OK"))</f>
        <v/>
      </c>
      <c r="H658" t="str">
        <f>IF(A658="","",VLOOKUP(A658, 'Anagrafica Prodotti'!A:G, 7))</f>
        <v/>
      </c>
      <c r="I658" s="3" t="str">
        <f>IFERROR(SUMIFS(Movimenti!H:H, Movimenti!F:F, A658, Movimenti!C:C, "Carico") / C658,"")</f>
        <v/>
      </c>
      <c r="J658" s="3" t="str">
        <f t="shared" si="21"/>
        <v/>
      </c>
      <c r="K658" s="3" t="str">
        <f>IF(A658="","",VLOOKUP(A658, 'Anagrafica Prodotti'!A:E, 5)*F658)</f>
        <v/>
      </c>
    </row>
    <row r="659" spans="1:11" x14ac:dyDescent="0.3">
      <c r="A659" t="str">
        <f>IF('Anagrafica Prodotti'!A660="","",'Anagrafica Prodotti'!A660)</f>
        <v/>
      </c>
      <c r="B659" t="str">
        <f>IF(A659="","",VLOOKUP(A659, 'Anagrafica Prodotti'!A:B, 2))</f>
        <v/>
      </c>
      <c r="C659" t="str">
        <f>IF(A659="","",SUMIFS(Movimenti!D:D, Movimenti!F:F, A659, Movimenti!C:C, "Carico"))</f>
        <v/>
      </c>
      <c r="D659" t="str">
        <f>IF(A659="","",SUMIFS(Movimenti!D:D, Movimenti!F:F, A659, Movimenti!C:C, "Scarico"))</f>
        <v/>
      </c>
      <c r="E659" t="str">
        <f>IF(A659="","",SUMIFS(Movimenti!D:D, Movimenti!F:F, A659, Movimenti!C:C, "Rettifica"))</f>
        <v/>
      </c>
      <c r="F659" t="str">
        <f t="shared" si="20"/>
        <v/>
      </c>
      <c r="G659" t="str">
        <f>IF(A659="","",IF(F659&lt;=VLOOKUP(A659, 'Anagrafica Prodotti'!A:C, 3), "⚠️ RIORDINARE", "OK"))</f>
        <v/>
      </c>
      <c r="H659" t="str">
        <f>IF(A659="","",VLOOKUP(A659, 'Anagrafica Prodotti'!A:G, 7))</f>
        <v/>
      </c>
      <c r="I659" s="3" t="str">
        <f>IFERROR(SUMIFS(Movimenti!H:H, Movimenti!F:F, A659, Movimenti!C:C, "Carico") / C659,"")</f>
        <v/>
      </c>
      <c r="J659" s="3" t="str">
        <f t="shared" si="21"/>
        <v/>
      </c>
      <c r="K659" s="3" t="str">
        <f>IF(A659="","",VLOOKUP(A659, 'Anagrafica Prodotti'!A:E, 5)*F659)</f>
        <v/>
      </c>
    </row>
    <row r="660" spans="1:11" x14ac:dyDescent="0.3">
      <c r="A660" t="str">
        <f>IF('Anagrafica Prodotti'!A661="","",'Anagrafica Prodotti'!A661)</f>
        <v/>
      </c>
      <c r="B660" t="str">
        <f>IF(A660="","",VLOOKUP(A660, 'Anagrafica Prodotti'!A:B, 2))</f>
        <v/>
      </c>
      <c r="C660" t="str">
        <f>IF(A660="","",SUMIFS(Movimenti!D:D, Movimenti!F:F, A660, Movimenti!C:C, "Carico"))</f>
        <v/>
      </c>
      <c r="D660" t="str">
        <f>IF(A660="","",SUMIFS(Movimenti!D:D, Movimenti!F:F, A660, Movimenti!C:C, "Scarico"))</f>
        <v/>
      </c>
      <c r="E660" t="str">
        <f>IF(A660="","",SUMIFS(Movimenti!D:D, Movimenti!F:F, A660, Movimenti!C:C, "Rettifica"))</f>
        <v/>
      </c>
      <c r="F660" t="str">
        <f t="shared" si="20"/>
        <v/>
      </c>
      <c r="G660" t="str">
        <f>IF(A660="","",IF(F660&lt;=VLOOKUP(A660, 'Anagrafica Prodotti'!A:C, 3), "⚠️ RIORDINARE", "OK"))</f>
        <v/>
      </c>
      <c r="H660" t="str">
        <f>IF(A660="","",VLOOKUP(A660, 'Anagrafica Prodotti'!A:G, 7))</f>
        <v/>
      </c>
      <c r="I660" s="3" t="str">
        <f>IFERROR(SUMIFS(Movimenti!H:H, Movimenti!F:F, A660, Movimenti!C:C, "Carico") / C660,"")</f>
        <v/>
      </c>
      <c r="J660" s="3" t="str">
        <f t="shared" si="21"/>
        <v/>
      </c>
      <c r="K660" s="3" t="str">
        <f>IF(A660="","",VLOOKUP(A660, 'Anagrafica Prodotti'!A:E, 5)*F660)</f>
        <v/>
      </c>
    </row>
    <row r="661" spans="1:11" x14ac:dyDescent="0.3">
      <c r="A661" t="str">
        <f>IF('Anagrafica Prodotti'!A662="","",'Anagrafica Prodotti'!A662)</f>
        <v/>
      </c>
      <c r="B661" t="str">
        <f>IF(A661="","",VLOOKUP(A661, 'Anagrafica Prodotti'!A:B, 2))</f>
        <v/>
      </c>
      <c r="C661" t="str">
        <f>IF(A661="","",SUMIFS(Movimenti!D:D, Movimenti!F:F, A661, Movimenti!C:C, "Carico"))</f>
        <v/>
      </c>
      <c r="D661" t="str">
        <f>IF(A661="","",SUMIFS(Movimenti!D:D, Movimenti!F:F, A661, Movimenti!C:C, "Scarico"))</f>
        <v/>
      </c>
      <c r="E661" t="str">
        <f>IF(A661="","",SUMIFS(Movimenti!D:D, Movimenti!F:F, A661, Movimenti!C:C, "Rettifica"))</f>
        <v/>
      </c>
      <c r="F661" t="str">
        <f t="shared" si="20"/>
        <v/>
      </c>
      <c r="G661" t="str">
        <f>IF(A661="","",IF(F661&lt;=VLOOKUP(A661, 'Anagrafica Prodotti'!A:C, 3), "⚠️ RIORDINARE", "OK"))</f>
        <v/>
      </c>
      <c r="H661" t="str">
        <f>IF(A661="","",VLOOKUP(A661, 'Anagrafica Prodotti'!A:G, 7))</f>
        <v/>
      </c>
      <c r="I661" s="3" t="str">
        <f>IFERROR(SUMIFS(Movimenti!H:H, Movimenti!F:F, A661, Movimenti!C:C, "Carico") / C661,"")</f>
        <v/>
      </c>
      <c r="J661" s="3" t="str">
        <f t="shared" si="21"/>
        <v/>
      </c>
      <c r="K661" s="3" t="str">
        <f>IF(A661="","",VLOOKUP(A661, 'Anagrafica Prodotti'!A:E, 5)*F661)</f>
        <v/>
      </c>
    </row>
    <row r="662" spans="1:11" x14ac:dyDescent="0.3">
      <c r="A662" t="str">
        <f>IF('Anagrafica Prodotti'!A663="","",'Anagrafica Prodotti'!A663)</f>
        <v/>
      </c>
      <c r="B662" t="str">
        <f>IF(A662="","",VLOOKUP(A662, 'Anagrafica Prodotti'!A:B, 2))</f>
        <v/>
      </c>
      <c r="C662" t="str">
        <f>IF(A662="","",SUMIFS(Movimenti!D:D, Movimenti!F:F, A662, Movimenti!C:C, "Carico"))</f>
        <v/>
      </c>
      <c r="D662" t="str">
        <f>IF(A662="","",SUMIFS(Movimenti!D:D, Movimenti!F:F, A662, Movimenti!C:C, "Scarico"))</f>
        <v/>
      </c>
      <c r="E662" t="str">
        <f>IF(A662="","",SUMIFS(Movimenti!D:D, Movimenti!F:F, A662, Movimenti!C:C, "Rettifica"))</f>
        <v/>
      </c>
      <c r="F662" t="str">
        <f t="shared" si="20"/>
        <v/>
      </c>
      <c r="G662" t="str">
        <f>IF(A662="","",IF(F662&lt;=VLOOKUP(A662, 'Anagrafica Prodotti'!A:C, 3), "⚠️ RIORDINARE", "OK"))</f>
        <v/>
      </c>
      <c r="H662" t="str">
        <f>IF(A662="","",VLOOKUP(A662, 'Anagrafica Prodotti'!A:G, 7))</f>
        <v/>
      </c>
      <c r="I662" s="3" t="str">
        <f>IFERROR(SUMIFS(Movimenti!H:H, Movimenti!F:F, A662, Movimenti!C:C, "Carico") / C662,"")</f>
        <v/>
      </c>
      <c r="J662" s="3" t="str">
        <f t="shared" si="21"/>
        <v/>
      </c>
      <c r="K662" s="3" t="str">
        <f>IF(A662="","",VLOOKUP(A662, 'Anagrafica Prodotti'!A:E, 5)*F662)</f>
        <v/>
      </c>
    </row>
    <row r="663" spans="1:11" x14ac:dyDescent="0.3">
      <c r="A663" t="str">
        <f>IF('Anagrafica Prodotti'!A664="","",'Anagrafica Prodotti'!A664)</f>
        <v/>
      </c>
      <c r="B663" t="str">
        <f>IF(A663="","",VLOOKUP(A663, 'Anagrafica Prodotti'!A:B, 2))</f>
        <v/>
      </c>
      <c r="C663" t="str">
        <f>IF(A663="","",SUMIFS(Movimenti!D:D, Movimenti!F:F, A663, Movimenti!C:C, "Carico"))</f>
        <v/>
      </c>
      <c r="D663" t="str">
        <f>IF(A663="","",SUMIFS(Movimenti!D:D, Movimenti!F:F, A663, Movimenti!C:C, "Scarico"))</f>
        <v/>
      </c>
      <c r="E663" t="str">
        <f>IF(A663="","",SUMIFS(Movimenti!D:D, Movimenti!F:F, A663, Movimenti!C:C, "Rettifica"))</f>
        <v/>
      </c>
      <c r="F663" t="str">
        <f t="shared" si="20"/>
        <v/>
      </c>
      <c r="G663" t="str">
        <f>IF(A663="","",IF(F663&lt;=VLOOKUP(A663, 'Anagrafica Prodotti'!A:C, 3), "⚠️ RIORDINARE", "OK"))</f>
        <v/>
      </c>
      <c r="H663" t="str">
        <f>IF(A663="","",VLOOKUP(A663, 'Anagrafica Prodotti'!A:G, 7))</f>
        <v/>
      </c>
      <c r="I663" s="3" t="str">
        <f>IFERROR(SUMIFS(Movimenti!H:H, Movimenti!F:F, A663, Movimenti!C:C, "Carico") / C663,"")</f>
        <v/>
      </c>
      <c r="J663" s="3" t="str">
        <f t="shared" si="21"/>
        <v/>
      </c>
      <c r="K663" s="3" t="str">
        <f>IF(A663="","",VLOOKUP(A663, 'Anagrafica Prodotti'!A:E, 5)*F663)</f>
        <v/>
      </c>
    </row>
    <row r="664" spans="1:11" x14ac:dyDescent="0.3">
      <c r="A664" t="str">
        <f>IF('Anagrafica Prodotti'!A665="","",'Anagrafica Prodotti'!A665)</f>
        <v/>
      </c>
      <c r="B664" t="str">
        <f>IF(A664="","",VLOOKUP(A664, 'Anagrafica Prodotti'!A:B, 2))</f>
        <v/>
      </c>
      <c r="C664" t="str">
        <f>IF(A664="","",SUMIFS(Movimenti!D:D, Movimenti!F:F, A664, Movimenti!C:C, "Carico"))</f>
        <v/>
      </c>
      <c r="D664" t="str">
        <f>IF(A664="","",SUMIFS(Movimenti!D:D, Movimenti!F:F, A664, Movimenti!C:C, "Scarico"))</f>
        <v/>
      </c>
      <c r="E664" t="str">
        <f>IF(A664="","",SUMIFS(Movimenti!D:D, Movimenti!F:F, A664, Movimenti!C:C, "Rettifica"))</f>
        <v/>
      </c>
      <c r="F664" t="str">
        <f t="shared" si="20"/>
        <v/>
      </c>
      <c r="G664" t="str">
        <f>IF(A664="","",IF(F664&lt;=VLOOKUP(A664, 'Anagrafica Prodotti'!A:C, 3), "⚠️ RIORDINARE", "OK"))</f>
        <v/>
      </c>
      <c r="H664" t="str">
        <f>IF(A664="","",VLOOKUP(A664, 'Anagrafica Prodotti'!A:G, 7))</f>
        <v/>
      </c>
      <c r="I664" s="3" t="str">
        <f>IFERROR(SUMIFS(Movimenti!H:H, Movimenti!F:F, A664, Movimenti!C:C, "Carico") / C664,"")</f>
        <v/>
      </c>
      <c r="J664" s="3" t="str">
        <f t="shared" si="21"/>
        <v/>
      </c>
      <c r="K664" s="3" t="str">
        <f>IF(A664="","",VLOOKUP(A664, 'Anagrafica Prodotti'!A:E, 5)*F664)</f>
        <v/>
      </c>
    </row>
    <row r="665" spans="1:11" x14ac:dyDescent="0.3">
      <c r="A665" t="str">
        <f>IF('Anagrafica Prodotti'!A666="","",'Anagrafica Prodotti'!A666)</f>
        <v/>
      </c>
      <c r="B665" t="str">
        <f>IF(A665="","",VLOOKUP(A665, 'Anagrafica Prodotti'!A:B, 2))</f>
        <v/>
      </c>
      <c r="C665" t="str">
        <f>IF(A665="","",SUMIFS(Movimenti!D:D, Movimenti!F:F, A665, Movimenti!C:C, "Carico"))</f>
        <v/>
      </c>
      <c r="D665" t="str">
        <f>IF(A665="","",SUMIFS(Movimenti!D:D, Movimenti!F:F, A665, Movimenti!C:C, "Scarico"))</f>
        <v/>
      </c>
      <c r="E665" t="str">
        <f>IF(A665="","",SUMIFS(Movimenti!D:D, Movimenti!F:F, A665, Movimenti!C:C, "Rettifica"))</f>
        <v/>
      </c>
      <c r="F665" t="str">
        <f t="shared" si="20"/>
        <v/>
      </c>
      <c r="G665" t="str">
        <f>IF(A665="","",IF(F665&lt;=VLOOKUP(A665, 'Anagrafica Prodotti'!A:C, 3), "⚠️ RIORDINARE", "OK"))</f>
        <v/>
      </c>
      <c r="H665" t="str">
        <f>IF(A665="","",VLOOKUP(A665, 'Anagrafica Prodotti'!A:G, 7))</f>
        <v/>
      </c>
      <c r="I665" s="3" t="str">
        <f>IFERROR(SUMIFS(Movimenti!H:H, Movimenti!F:F, A665, Movimenti!C:C, "Carico") / C665,"")</f>
        <v/>
      </c>
      <c r="J665" s="3" t="str">
        <f t="shared" si="21"/>
        <v/>
      </c>
      <c r="K665" s="3" t="str">
        <f>IF(A665="","",VLOOKUP(A665, 'Anagrafica Prodotti'!A:E, 5)*F665)</f>
        <v/>
      </c>
    </row>
    <row r="666" spans="1:11" x14ac:dyDescent="0.3">
      <c r="A666" t="str">
        <f>IF('Anagrafica Prodotti'!A667="","",'Anagrafica Prodotti'!A667)</f>
        <v/>
      </c>
      <c r="B666" t="str">
        <f>IF(A666="","",VLOOKUP(A666, 'Anagrafica Prodotti'!A:B, 2))</f>
        <v/>
      </c>
      <c r="C666" t="str">
        <f>IF(A666="","",SUMIFS(Movimenti!D:D, Movimenti!F:F, A666, Movimenti!C:C, "Carico"))</f>
        <v/>
      </c>
      <c r="D666" t="str">
        <f>IF(A666="","",SUMIFS(Movimenti!D:D, Movimenti!F:F, A666, Movimenti!C:C, "Scarico"))</f>
        <v/>
      </c>
      <c r="E666" t="str">
        <f>IF(A666="","",SUMIFS(Movimenti!D:D, Movimenti!F:F, A666, Movimenti!C:C, "Rettifica"))</f>
        <v/>
      </c>
      <c r="F666" t="str">
        <f t="shared" si="20"/>
        <v/>
      </c>
      <c r="G666" t="str">
        <f>IF(A666="","",IF(F666&lt;=VLOOKUP(A666, 'Anagrafica Prodotti'!A:C, 3), "⚠️ RIORDINARE", "OK"))</f>
        <v/>
      </c>
      <c r="H666" t="str">
        <f>IF(A666="","",VLOOKUP(A666, 'Anagrafica Prodotti'!A:G, 7))</f>
        <v/>
      </c>
      <c r="I666" s="3" t="str">
        <f>IFERROR(SUMIFS(Movimenti!H:H, Movimenti!F:F, A666, Movimenti!C:C, "Carico") / C666,"")</f>
        <v/>
      </c>
      <c r="J666" s="3" t="str">
        <f t="shared" si="21"/>
        <v/>
      </c>
      <c r="K666" s="3" t="str">
        <f>IF(A666="","",VLOOKUP(A666, 'Anagrafica Prodotti'!A:E, 5)*F666)</f>
        <v/>
      </c>
    </row>
    <row r="667" spans="1:11" x14ac:dyDescent="0.3">
      <c r="A667" t="str">
        <f>IF('Anagrafica Prodotti'!A668="","",'Anagrafica Prodotti'!A668)</f>
        <v/>
      </c>
      <c r="B667" t="str">
        <f>IF(A667="","",VLOOKUP(A667, 'Anagrafica Prodotti'!A:B, 2))</f>
        <v/>
      </c>
      <c r="C667" t="str">
        <f>IF(A667="","",SUMIFS(Movimenti!D:D, Movimenti!F:F, A667, Movimenti!C:C, "Carico"))</f>
        <v/>
      </c>
      <c r="D667" t="str">
        <f>IF(A667="","",SUMIFS(Movimenti!D:D, Movimenti!F:F, A667, Movimenti!C:C, "Scarico"))</f>
        <v/>
      </c>
      <c r="E667" t="str">
        <f>IF(A667="","",SUMIFS(Movimenti!D:D, Movimenti!F:F, A667, Movimenti!C:C, "Rettifica"))</f>
        <v/>
      </c>
      <c r="F667" t="str">
        <f t="shared" si="20"/>
        <v/>
      </c>
      <c r="G667" t="str">
        <f>IF(A667="","",IF(F667&lt;=VLOOKUP(A667, 'Anagrafica Prodotti'!A:C, 3), "⚠️ RIORDINARE", "OK"))</f>
        <v/>
      </c>
      <c r="H667" t="str">
        <f>IF(A667="","",VLOOKUP(A667, 'Anagrafica Prodotti'!A:G, 7))</f>
        <v/>
      </c>
      <c r="I667" s="3" t="str">
        <f>IFERROR(SUMIFS(Movimenti!H:H, Movimenti!F:F, A667, Movimenti!C:C, "Carico") / C667,"")</f>
        <v/>
      </c>
      <c r="J667" s="3" t="str">
        <f t="shared" si="21"/>
        <v/>
      </c>
      <c r="K667" s="3" t="str">
        <f>IF(A667="","",VLOOKUP(A667, 'Anagrafica Prodotti'!A:E, 5)*F667)</f>
        <v/>
      </c>
    </row>
    <row r="668" spans="1:11" x14ac:dyDescent="0.3">
      <c r="A668" t="str">
        <f>IF('Anagrafica Prodotti'!A669="","",'Anagrafica Prodotti'!A669)</f>
        <v/>
      </c>
      <c r="B668" t="str">
        <f>IF(A668="","",VLOOKUP(A668, 'Anagrafica Prodotti'!A:B, 2))</f>
        <v/>
      </c>
      <c r="C668" t="str">
        <f>IF(A668="","",SUMIFS(Movimenti!D:D, Movimenti!F:F, A668, Movimenti!C:C, "Carico"))</f>
        <v/>
      </c>
      <c r="D668" t="str">
        <f>IF(A668="","",SUMIFS(Movimenti!D:D, Movimenti!F:F, A668, Movimenti!C:C, "Scarico"))</f>
        <v/>
      </c>
      <c r="E668" t="str">
        <f>IF(A668="","",SUMIFS(Movimenti!D:D, Movimenti!F:F, A668, Movimenti!C:C, "Rettifica"))</f>
        <v/>
      </c>
      <c r="F668" t="str">
        <f t="shared" si="20"/>
        <v/>
      </c>
      <c r="G668" t="str">
        <f>IF(A668="","",IF(F668&lt;=VLOOKUP(A668, 'Anagrafica Prodotti'!A:C, 3), "⚠️ RIORDINARE", "OK"))</f>
        <v/>
      </c>
      <c r="H668" t="str">
        <f>IF(A668="","",VLOOKUP(A668, 'Anagrafica Prodotti'!A:G, 7))</f>
        <v/>
      </c>
      <c r="I668" s="3" t="str">
        <f>IFERROR(SUMIFS(Movimenti!H:H, Movimenti!F:F, A668, Movimenti!C:C, "Carico") / C668,"")</f>
        <v/>
      </c>
      <c r="J668" s="3" t="str">
        <f t="shared" si="21"/>
        <v/>
      </c>
      <c r="K668" s="3" t="str">
        <f>IF(A668="","",VLOOKUP(A668, 'Anagrafica Prodotti'!A:E, 5)*F668)</f>
        <v/>
      </c>
    </row>
    <row r="669" spans="1:11" x14ac:dyDescent="0.3">
      <c r="A669" t="str">
        <f>IF('Anagrafica Prodotti'!A670="","",'Anagrafica Prodotti'!A670)</f>
        <v/>
      </c>
      <c r="B669" t="str">
        <f>IF(A669="","",VLOOKUP(A669, 'Anagrafica Prodotti'!A:B, 2))</f>
        <v/>
      </c>
      <c r="C669" t="str">
        <f>IF(A669="","",SUMIFS(Movimenti!D:D, Movimenti!F:F, A669, Movimenti!C:C, "Carico"))</f>
        <v/>
      </c>
      <c r="D669" t="str">
        <f>IF(A669="","",SUMIFS(Movimenti!D:D, Movimenti!F:F, A669, Movimenti!C:C, "Scarico"))</f>
        <v/>
      </c>
      <c r="E669" t="str">
        <f>IF(A669="","",SUMIFS(Movimenti!D:D, Movimenti!F:F, A669, Movimenti!C:C, "Rettifica"))</f>
        <v/>
      </c>
      <c r="F669" t="str">
        <f t="shared" si="20"/>
        <v/>
      </c>
      <c r="G669" t="str">
        <f>IF(A669="","",IF(F669&lt;=VLOOKUP(A669, 'Anagrafica Prodotti'!A:C, 3), "⚠️ RIORDINARE", "OK"))</f>
        <v/>
      </c>
      <c r="H669" t="str">
        <f>IF(A669="","",VLOOKUP(A669, 'Anagrafica Prodotti'!A:G, 7))</f>
        <v/>
      </c>
      <c r="I669" s="3" t="str">
        <f>IFERROR(SUMIFS(Movimenti!H:H, Movimenti!F:F, A669, Movimenti!C:C, "Carico") / C669,"")</f>
        <v/>
      </c>
      <c r="J669" s="3" t="str">
        <f t="shared" si="21"/>
        <v/>
      </c>
      <c r="K669" s="3" t="str">
        <f>IF(A669="","",VLOOKUP(A669, 'Anagrafica Prodotti'!A:E, 5)*F669)</f>
        <v/>
      </c>
    </row>
    <row r="670" spans="1:11" x14ac:dyDescent="0.3">
      <c r="A670" t="str">
        <f>IF('Anagrafica Prodotti'!A671="","",'Anagrafica Prodotti'!A671)</f>
        <v/>
      </c>
      <c r="B670" t="str">
        <f>IF(A670="","",VLOOKUP(A670, 'Anagrafica Prodotti'!A:B, 2))</f>
        <v/>
      </c>
      <c r="C670" t="str">
        <f>IF(A670="","",SUMIFS(Movimenti!D:D, Movimenti!F:F, A670, Movimenti!C:C, "Carico"))</f>
        <v/>
      </c>
      <c r="D670" t="str">
        <f>IF(A670="","",SUMIFS(Movimenti!D:D, Movimenti!F:F, A670, Movimenti!C:C, "Scarico"))</f>
        <v/>
      </c>
      <c r="E670" t="str">
        <f>IF(A670="","",SUMIFS(Movimenti!D:D, Movimenti!F:F, A670, Movimenti!C:C, "Rettifica"))</f>
        <v/>
      </c>
      <c r="F670" t="str">
        <f t="shared" si="20"/>
        <v/>
      </c>
      <c r="G670" t="str">
        <f>IF(A670="","",IF(F670&lt;=VLOOKUP(A670, 'Anagrafica Prodotti'!A:C, 3), "⚠️ RIORDINARE", "OK"))</f>
        <v/>
      </c>
      <c r="H670" t="str">
        <f>IF(A670="","",VLOOKUP(A670, 'Anagrafica Prodotti'!A:G, 7))</f>
        <v/>
      </c>
      <c r="I670" s="3" t="str">
        <f>IFERROR(SUMIFS(Movimenti!H:H, Movimenti!F:F, A670, Movimenti!C:C, "Carico") / C670,"")</f>
        <v/>
      </c>
      <c r="J670" s="3" t="str">
        <f t="shared" si="21"/>
        <v/>
      </c>
      <c r="K670" s="3" t="str">
        <f>IF(A670="","",VLOOKUP(A670, 'Anagrafica Prodotti'!A:E, 5)*F670)</f>
        <v/>
      </c>
    </row>
    <row r="671" spans="1:11" x14ac:dyDescent="0.3">
      <c r="A671" t="str">
        <f>IF('Anagrafica Prodotti'!A672="","",'Anagrafica Prodotti'!A672)</f>
        <v/>
      </c>
      <c r="B671" t="str">
        <f>IF(A671="","",VLOOKUP(A671, 'Anagrafica Prodotti'!A:B, 2))</f>
        <v/>
      </c>
      <c r="C671" t="str">
        <f>IF(A671="","",SUMIFS(Movimenti!D:D, Movimenti!F:F, A671, Movimenti!C:C, "Carico"))</f>
        <v/>
      </c>
      <c r="D671" t="str">
        <f>IF(A671="","",SUMIFS(Movimenti!D:D, Movimenti!F:F, A671, Movimenti!C:C, "Scarico"))</f>
        <v/>
      </c>
      <c r="E671" t="str">
        <f>IF(A671="","",SUMIFS(Movimenti!D:D, Movimenti!F:F, A671, Movimenti!C:C, "Rettifica"))</f>
        <v/>
      </c>
      <c r="F671" t="str">
        <f t="shared" si="20"/>
        <v/>
      </c>
      <c r="G671" t="str">
        <f>IF(A671="","",IF(F671&lt;=VLOOKUP(A671, 'Anagrafica Prodotti'!A:C, 3), "⚠️ RIORDINARE", "OK"))</f>
        <v/>
      </c>
      <c r="H671" t="str">
        <f>IF(A671="","",VLOOKUP(A671, 'Anagrafica Prodotti'!A:G, 7))</f>
        <v/>
      </c>
      <c r="I671" s="3" t="str">
        <f>IFERROR(SUMIFS(Movimenti!H:H, Movimenti!F:F, A671, Movimenti!C:C, "Carico") / C671,"")</f>
        <v/>
      </c>
      <c r="J671" s="3" t="str">
        <f t="shared" si="21"/>
        <v/>
      </c>
      <c r="K671" s="3" t="str">
        <f>IF(A671="","",VLOOKUP(A671, 'Anagrafica Prodotti'!A:E, 5)*F671)</f>
        <v/>
      </c>
    </row>
    <row r="672" spans="1:11" x14ac:dyDescent="0.3">
      <c r="A672" t="str">
        <f>IF('Anagrafica Prodotti'!A673="","",'Anagrafica Prodotti'!A673)</f>
        <v/>
      </c>
      <c r="B672" t="str">
        <f>IF(A672="","",VLOOKUP(A672, 'Anagrafica Prodotti'!A:B, 2))</f>
        <v/>
      </c>
      <c r="C672" t="str">
        <f>IF(A672="","",SUMIFS(Movimenti!D:D, Movimenti!F:F, A672, Movimenti!C:C, "Carico"))</f>
        <v/>
      </c>
      <c r="D672" t="str">
        <f>IF(A672="","",SUMIFS(Movimenti!D:D, Movimenti!F:F, A672, Movimenti!C:C, "Scarico"))</f>
        <v/>
      </c>
      <c r="E672" t="str">
        <f>IF(A672="","",SUMIFS(Movimenti!D:D, Movimenti!F:F, A672, Movimenti!C:C, "Rettifica"))</f>
        <v/>
      </c>
      <c r="F672" t="str">
        <f t="shared" si="20"/>
        <v/>
      </c>
      <c r="G672" t="str">
        <f>IF(A672="","",IF(F672&lt;=VLOOKUP(A672, 'Anagrafica Prodotti'!A:C, 3), "⚠️ RIORDINARE", "OK"))</f>
        <v/>
      </c>
      <c r="H672" t="str">
        <f>IF(A672="","",VLOOKUP(A672, 'Anagrafica Prodotti'!A:G, 7))</f>
        <v/>
      </c>
      <c r="I672" s="3" t="str">
        <f>IFERROR(SUMIFS(Movimenti!H:H, Movimenti!F:F, A672, Movimenti!C:C, "Carico") / C672,"")</f>
        <v/>
      </c>
      <c r="J672" s="3" t="str">
        <f t="shared" si="21"/>
        <v/>
      </c>
      <c r="K672" s="3" t="str">
        <f>IF(A672="","",VLOOKUP(A672, 'Anagrafica Prodotti'!A:E, 5)*F672)</f>
        <v/>
      </c>
    </row>
    <row r="673" spans="1:11" x14ac:dyDescent="0.3">
      <c r="A673" t="str">
        <f>IF('Anagrafica Prodotti'!A674="","",'Anagrafica Prodotti'!A674)</f>
        <v/>
      </c>
      <c r="B673" t="str">
        <f>IF(A673="","",VLOOKUP(A673, 'Anagrafica Prodotti'!A:B, 2))</f>
        <v/>
      </c>
      <c r="C673" t="str">
        <f>IF(A673="","",SUMIFS(Movimenti!D:D, Movimenti!F:F, A673, Movimenti!C:C, "Carico"))</f>
        <v/>
      </c>
      <c r="D673" t="str">
        <f>IF(A673="","",SUMIFS(Movimenti!D:D, Movimenti!F:F, A673, Movimenti!C:C, "Scarico"))</f>
        <v/>
      </c>
      <c r="E673" t="str">
        <f>IF(A673="","",SUMIFS(Movimenti!D:D, Movimenti!F:F, A673, Movimenti!C:C, "Rettifica"))</f>
        <v/>
      </c>
      <c r="F673" t="str">
        <f t="shared" si="20"/>
        <v/>
      </c>
      <c r="G673" t="str">
        <f>IF(A673="","",IF(F673&lt;=VLOOKUP(A673, 'Anagrafica Prodotti'!A:C, 3), "⚠️ RIORDINARE", "OK"))</f>
        <v/>
      </c>
      <c r="H673" t="str">
        <f>IF(A673="","",VLOOKUP(A673, 'Anagrafica Prodotti'!A:G, 7))</f>
        <v/>
      </c>
      <c r="I673" s="3" t="str">
        <f>IFERROR(SUMIFS(Movimenti!H:H, Movimenti!F:F, A673, Movimenti!C:C, "Carico") / C673,"")</f>
        <v/>
      </c>
      <c r="J673" s="3" t="str">
        <f t="shared" si="21"/>
        <v/>
      </c>
      <c r="K673" s="3" t="str">
        <f>IF(A673="","",VLOOKUP(A673, 'Anagrafica Prodotti'!A:E, 5)*F673)</f>
        <v/>
      </c>
    </row>
    <row r="674" spans="1:11" x14ac:dyDescent="0.3">
      <c r="A674" t="str">
        <f>IF('Anagrafica Prodotti'!A675="","",'Anagrafica Prodotti'!A675)</f>
        <v/>
      </c>
      <c r="B674" t="str">
        <f>IF(A674="","",VLOOKUP(A674, 'Anagrafica Prodotti'!A:B, 2))</f>
        <v/>
      </c>
      <c r="C674" t="str">
        <f>IF(A674="","",SUMIFS(Movimenti!D:D, Movimenti!F:F, A674, Movimenti!C:C, "Carico"))</f>
        <v/>
      </c>
      <c r="D674" t="str">
        <f>IF(A674="","",SUMIFS(Movimenti!D:D, Movimenti!F:F, A674, Movimenti!C:C, "Scarico"))</f>
        <v/>
      </c>
      <c r="E674" t="str">
        <f>IF(A674="","",SUMIFS(Movimenti!D:D, Movimenti!F:F, A674, Movimenti!C:C, "Rettifica"))</f>
        <v/>
      </c>
      <c r="F674" t="str">
        <f t="shared" si="20"/>
        <v/>
      </c>
      <c r="G674" t="str">
        <f>IF(A674="","",IF(F674&lt;=VLOOKUP(A674, 'Anagrafica Prodotti'!A:C, 3), "⚠️ RIORDINARE", "OK"))</f>
        <v/>
      </c>
      <c r="H674" t="str">
        <f>IF(A674="","",VLOOKUP(A674, 'Anagrafica Prodotti'!A:G, 7))</f>
        <v/>
      </c>
      <c r="I674" s="3" t="str">
        <f>IFERROR(SUMIFS(Movimenti!H:H, Movimenti!F:F, A674, Movimenti!C:C, "Carico") / C674,"")</f>
        <v/>
      </c>
      <c r="J674" s="3" t="str">
        <f t="shared" si="21"/>
        <v/>
      </c>
      <c r="K674" s="3" t="str">
        <f>IF(A674="","",VLOOKUP(A674, 'Anagrafica Prodotti'!A:E, 5)*F674)</f>
        <v/>
      </c>
    </row>
    <row r="675" spans="1:11" x14ac:dyDescent="0.3">
      <c r="A675" t="str">
        <f>IF('Anagrafica Prodotti'!A676="","",'Anagrafica Prodotti'!A676)</f>
        <v/>
      </c>
      <c r="B675" t="str">
        <f>IF(A675="","",VLOOKUP(A675, 'Anagrafica Prodotti'!A:B, 2))</f>
        <v/>
      </c>
      <c r="C675" t="str">
        <f>IF(A675="","",SUMIFS(Movimenti!D:D, Movimenti!F:F, A675, Movimenti!C:C, "Carico"))</f>
        <v/>
      </c>
      <c r="D675" t="str">
        <f>IF(A675="","",SUMIFS(Movimenti!D:D, Movimenti!F:F, A675, Movimenti!C:C, "Scarico"))</f>
        <v/>
      </c>
      <c r="E675" t="str">
        <f>IF(A675="","",SUMIFS(Movimenti!D:D, Movimenti!F:F, A675, Movimenti!C:C, "Rettifica"))</f>
        <v/>
      </c>
      <c r="F675" t="str">
        <f t="shared" si="20"/>
        <v/>
      </c>
      <c r="G675" t="str">
        <f>IF(A675="","",IF(F675&lt;=VLOOKUP(A675, 'Anagrafica Prodotti'!A:C, 3), "⚠️ RIORDINARE", "OK"))</f>
        <v/>
      </c>
      <c r="H675" t="str">
        <f>IF(A675="","",VLOOKUP(A675, 'Anagrafica Prodotti'!A:G, 7))</f>
        <v/>
      </c>
      <c r="I675" s="3" t="str">
        <f>IFERROR(SUMIFS(Movimenti!H:H, Movimenti!F:F, A675, Movimenti!C:C, "Carico") / C675,"")</f>
        <v/>
      </c>
      <c r="J675" s="3" t="str">
        <f t="shared" si="21"/>
        <v/>
      </c>
      <c r="K675" s="3" t="str">
        <f>IF(A675="","",VLOOKUP(A675, 'Anagrafica Prodotti'!A:E, 5)*F675)</f>
        <v/>
      </c>
    </row>
    <row r="676" spans="1:11" x14ac:dyDescent="0.3">
      <c r="A676" t="str">
        <f>IF('Anagrafica Prodotti'!A677="","",'Anagrafica Prodotti'!A677)</f>
        <v/>
      </c>
      <c r="B676" t="str">
        <f>IF(A676="","",VLOOKUP(A676, 'Anagrafica Prodotti'!A:B, 2))</f>
        <v/>
      </c>
      <c r="C676" t="str">
        <f>IF(A676="","",SUMIFS(Movimenti!D:D, Movimenti!F:F, A676, Movimenti!C:C, "Carico"))</f>
        <v/>
      </c>
      <c r="D676" t="str">
        <f>IF(A676="","",SUMIFS(Movimenti!D:D, Movimenti!F:F, A676, Movimenti!C:C, "Scarico"))</f>
        <v/>
      </c>
      <c r="E676" t="str">
        <f>IF(A676="","",SUMIFS(Movimenti!D:D, Movimenti!F:F, A676, Movimenti!C:C, "Rettifica"))</f>
        <v/>
      </c>
      <c r="F676" t="str">
        <f t="shared" si="20"/>
        <v/>
      </c>
      <c r="G676" t="str">
        <f>IF(A676="","",IF(F676&lt;=VLOOKUP(A676, 'Anagrafica Prodotti'!A:C, 3), "⚠️ RIORDINARE", "OK"))</f>
        <v/>
      </c>
      <c r="H676" t="str">
        <f>IF(A676="","",VLOOKUP(A676, 'Anagrafica Prodotti'!A:G, 7))</f>
        <v/>
      </c>
      <c r="I676" s="3" t="str">
        <f>IFERROR(SUMIFS(Movimenti!H:H, Movimenti!F:F, A676, Movimenti!C:C, "Carico") / C676,"")</f>
        <v/>
      </c>
      <c r="J676" s="3" t="str">
        <f t="shared" si="21"/>
        <v/>
      </c>
      <c r="K676" s="3" t="str">
        <f>IF(A676="","",VLOOKUP(A676, 'Anagrafica Prodotti'!A:E, 5)*F676)</f>
        <v/>
      </c>
    </row>
    <row r="677" spans="1:11" x14ac:dyDescent="0.3">
      <c r="A677" t="str">
        <f>IF('Anagrafica Prodotti'!A678="","",'Anagrafica Prodotti'!A678)</f>
        <v/>
      </c>
      <c r="B677" t="str">
        <f>IF(A677="","",VLOOKUP(A677, 'Anagrafica Prodotti'!A:B, 2))</f>
        <v/>
      </c>
      <c r="C677" t="str">
        <f>IF(A677="","",SUMIFS(Movimenti!D:D, Movimenti!F:F, A677, Movimenti!C:C, "Carico"))</f>
        <v/>
      </c>
      <c r="D677" t="str">
        <f>IF(A677="","",SUMIFS(Movimenti!D:D, Movimenti!F:F, A677, Movimenti!C:C, "Scarico"))</f>
        <v/>
      </c>
      <c r="E677" t="str">
        <f>IF(A677="","",SUMIFS(Movimenti!D:D, Movimenti!F:F, A677, Movimenti!C:C, "Rettifica"))</f>
        <v/>
      </c>
      <c r="F677" t="str">
        <f t="shared" si="20"/>
        <v/>
      </c>
      <c r="G677" t="str">
        <f>IF(A677="","",IF(F677&lt;=VLOOKUP(A677, 'Anagrafica Prodotti'!A:C, 3), "⚠️ RIORDINARE", "OK"))</f>
        <v/>
      </c>
      <c r="H677" t="str">
        <f>IF(A677="","",VLOOKUP(A677, 'Anagrafica Prodotti'!A:G, 7))</f>
        <v/>
      </c>
      <c r="I677" s="3" t="str">
        <f>IFERROR(SUMIFS(Movimenti!H:H, Movimenti!F:F, A677, Movimenti!C:C, "Carico") / C677,"")</f>
        <v/>
      </c>
      <c r="J677" s="3" t="str">
        <f t="shared" si="21"/>
        <v/>
      </c>
      <c r="K677" s="3" t="str">
        <f>IF(A677="","",VLOOKUP(A677, 'Anagrafica Prodotti'!A:E, 5)*F677)</f>
        <v/>
      </c>
    </row>
    <row r="678" spans="1:11" x14ac:dyDescent="0.3">
      <c r="A678" t="str">
        <f>IF('Anagrafica Prodotti'!A679="","",'Anagrafica Prodotti'!A679)</f>
        <v/>
      </c>
      <c r="B678" t="str">
        <f>IF(A678="","",VLOOKUP(A678, 'Anagrafica Prodotti'!A:B, 2))</f>
        <v/>
      </c>
      <c r="C678" t="str">
        <f>IF(A678="","",SUMIFS(Movimenti!D:D, Movimenti!F:F, A678, Movimenti!C:C, "Carico"))</f>
        <v/>
      </c>
      <c r="D678" t="str">
        <f>IF(A678="","",SUMIFS(Movimenti!D:D, Movimenti!F:F, A678, Movimenti!C:C, "Scarico"))</f>
        <v/>
      </c>
      <c r="E678" t="str">
        <f>IF(A678="","",SUMIFS(Movimenti!D:D, Movimenti!F:F, A678, Movimenti!C:C, "Rettifica"))</f>
        <v/>
      </c>
      <c r="F678" t="str">
        <f t="shared" si="20"/>
        <v/>
      </c>
      <c r="G678" t="str">
        <f>IF(A678="","",IF(F678&lt;=VLOOKUP(A678, 'Anagrafica Prodotti'!A:C, 3), "⚠️ RIORDINARE", "OK"))</f>
        <v/>
      </c>
      <c r="H678" t="str">
        <f>IF(A678="","",VLOOKUP(A678, 'Anagrafica Prodotti'!A:G, 7))</f>
        <v/>
      </c>
      <c r="I678" s="3" t="str">
        <f>IFERROR(SUMIFS(Movimenti!H:H, Movimenti!F:F, A678, Movimenti!C:C, "Carico") / C678,"")</f>
        <v/>
      </c>
      <c r="J678" s="3" t="str">
        <f t="shared" si="21"/>
        <v/>
      </c>
      <c r="K678" s="3" t="str">
        <f>IF(A678="","",VLOOKUP(A678, 'Anagrafica Prodotti'!A:E, 5)*F678)</f>
        <v/>
      </c>
    </row>
    <row r="679" spans="1:11" x14ac:dyDescent="0.3">
      <c r="A679" t="str">
        <f>IF('Anagrafica Prodotti'!A680="","",'Anagrafica Prodotti'!A680)</f>
        <v/>
      </c>
      <c r="B679" t="str">
        <f>IF(A679="","",VLOOKUP(A679, 'Anagrafica Prodotti'!A:B, 2))</f>
        <v/>
      </c>
      <c r="C679" t="str">
        <f>IF(A679="","",SUMIFS(Movimenti!D:D, Movimenti!F:F, A679, Movimenti!C:C, "Carico"))</f>
        <v/>
      </c>
      <c r="D679" t="str">
        <f>IF(A679="","",SUMIFS(Movimenti!D:D, Movimenti!F:F, A679, Movimenti!C:C, "Scarico"))</f>
        <v/>
      </c>
      <c r="E679" t="str">
        <f>IF(A679="","",SUMIFS(Movimenti!D:D, Movimenti!F:F, A679, Movimenti!C:C, "Rettifica"))</f>
        <v/>
      </c>
      <c r="F679" t="str">
        <f t="shared" si="20"/>
        <v/>
      </c>
      <c r="G679" t="str">
        <f>IF(A679="","",IF(F679&lt;=VLOOKUP(A679, 'Anagrafica Prodotti'!A:C, 3), "⚠️ RIORDINARE", "OK"))</f>
        <v/>
      </c>
      <c r="H679" t="str">
        <f>IF(A679="","",VLOOKUP(A679, 'Anagrafica Prodotti'!A:G, 7))</f>
        <v/>
      </c>
      <c r="I679" s="3" t="str">
        <f>IFERROR(SUMIFS(Movimenti!H:H, Movimenti!F:F, A679, Movimenti!C:C, "Carico") / C679,"")</f>
        <v/>
      </c>
      <c r="J679" s="3" t="str">
        <f t="shared" si="21"/>
        <v/>
      </c>
      <c r="K679" s="3" t="str">
        <f>IF(A679="","",VLOOKUP(A679, 'Anagrafica Prodotti'!A:E, 5)*F679)</f>
        <v/>
      </c>
    </row>
    <row r="680" spans="1:11" x14ac:dyDescent="0.3">
      <c r="A680" t="str">
        <f>IF('Anagrafica Prodotti'!A681="","",'Anagrafica Prodotti'!A681)</f>
        <v/>
      </c>
      <c r="B680" t="str">
        <f>IF(A680="","",VLOOKUP(A680, 'Anagrafica Prodotti'!A:B, 2))</f>
        <v/>
      </c>
      <c r="C680" t="str">
        <f>IF(A680="","",SUMIFS(Movimenti!D:D, Movimenti!F:F, A680, Movimenti!C:C, "Carico"))</f>
        <v/>
      </c>
      <c r="D680" t="str">
        <f>IF(A680="","",SUMIFS(Movimenti!D:D, Movimenti!F:F, A680, Movimenti!C:C, "Scarico"))</f>
        <v/>
      </c>
      <c r="E680" t="str">
        <f>IF(A680="","",SUMIFS(Movimenti!D:D, Movimenti!F:F, A680, Movimenti!C:C, "Rettifica"))</f>
        <v/>
      </c>
      <c r="F680" t="str">
        <f t="shared" si="20"/>
        <v/>
      </c>
      <c r="G680" t="str">
        <f>IF(A680="","",IF(F680&lt;=VLOOKUP(A680, 'Anagrafica Prodotti'!A:C, 3), "⚠️ RIORDINARE", "OK"))</f>
        <v/>
      </c>
      <c r="H680" t="str">
        <f>IF(A680="","",VLOOKUP(A680, 'Anagrafica Prodotti'!A:G, 7))</f>
        <v/>
      </c>
      <c r="I680" s="3" t="str">
        <f>IFERROR(SUMIFS(Movimenti!H:H, Movimenti!F:F, A680, Movimenti!C:C, "Carico") / C680,"")</f>
        <v/>
      </c>
      <c r="J680" s="3" t="str">
        <f t="shared" si="21"/>
        <v/>
      </c>
      <c r="K680" s="3" t="str">
        <f>IF(A680="","",VLOOKUP(A680, 'Anagrafica Prodotti'!A:E, 5)*F680)</f>
        <v/>
      </c>
    </row>
    <row r="681" spans="1:11" x14ac:dyDescent="0.3">
      <c r="A681" t="str">
        <f>IF('Anagrafica Prodotti'!A682="","",'Anagrafica Prodotti'!A682)</f>
        <v/>
      </c>
      <c r="B681" t="str">
        <f>IF(A681="","",VLOOKUP(A681, 'Anagrafica Prodotti'!A:B, 2))</f>
        <v/>
      </c>
      <c r="C681" t="str">
        <f>IF(A681="","",SUMIFS(Movimenti!D:D, Movimenti!F:F, A681, Movimenti!C:C, "Carico"))</f>
        <v/>
      </c>
      <c r="D681" t="str">
        <f>IF(A681="","",SUMIFS(Movimenti!D:D, Movimenti!F:F, A681, Movimenti!C:C, "Scarico"))</f>
        <v/>
      </c>
      <c r="E681" t="str">
        <f>IF(A681="","",SUMIFS(Movimenti!D:D, Movimenti!F:F, A681, Movimenti!C:C, "Rettifica"))</f>
        <v/>
      </c>
      <c r="F681" t="str">
        <f t="shared" si="20"/>
        <v/>
      </c>
      <c r="G681" t="str">
        <f>IF(A681="","",IF(F681&lt;=VLOOKUP(A681, 'Anagrafica Prodotti'!A:C, 3), "⚠️ RIORDINARE", "OK"))</f>
        <v/>
      </c>
      <c r="H681" t="str">
        <f>IF(A681="","",VLOOKUP(A681, 'Anagrafica Prodotti'!A:G, 7))</f>
        <v/>
      </c>
      <c r="I681" s="3" t="str">
        <f>IFERROR(SUMIFS(Movimenti!H:H, Movimenti!F:F, A681, Movimenti!C:C, "Carico") / C681,"")</f>
        <v/>
      </c>
      <c r="J681" s="3" t="str">
        <f t="shared" si="21"/>
        <v/>
      </c>
      <c r="K681" s="3" t="str">
        <f>IF(A681="","",VLOOKUP(A681, 'Anagrafica Prodotti'!A:E, 5)*F681)</f>
        <v/>
      </c>
    </row>
    <row r="682" spans="1:11" x14ac:dyDescent="0.3">
      <c r="A682" t="str">
        <f>IF('Anagrafica Prodotti'!A683="","",'Anagrafica Prodotti'!A683)</f>
        <v/>
      </c>
      <c r="B682" t="str">
        <f>IF(A682="","",VLOOKUP(A682, 'Anagrafica Prodotti'!A:B, 2))</f>
        <v/>
      </c>
      <c r="C682" t="str">
        <f>IF(A682="","",SUMIFS(Movimenti!D:D, Movimenti!F:F, A682, Movimenti!C:C, "Carico"))</f>
        <v/>
      </c>
      <c r="D682" t="str">
        <f>IF(A682="","",SUMIFS(Movimenti!D:D, Movimenti!F:F, A682, Movimenti!C:C, "Scarico"))</f>
        <v/>
      </c>
      <c r="E682" t="str">
        <f>IF(A682="","",SUMIFS(Movimenti!D:D, Movimenti!F:F, A682, Movimenti!C:C, "Rettifica"))</f>
        <v/>
      </c>
      <c r="F682" t="str">
        <f t="shared" si="20"/>
        <v/>
      </c>
      <c r="G682" t="str">
        <f>IF(A682="","",IF(F682&lt;=VLOOKUP(A682, 'Anagrafica Prodotti'!A:C, 3), "⚠️ RIORDINARE", "OK"))</f>
        <v/>
      </c>
      <c r="H682" t="str">
        <f>IF(A682="","",VLOOKUP(A682, 'Anagrafica Prodotti'!A:G, 7))</f>
        <v/>
      </c>
      <c r="I682" s="3" t="str">
        <f>IFERROR(SUMIFS(Movimenti!H:H, Movimenti!F:F, A682, Movimenti!C:C, "Carico") / C682,"")</f>
        <v/>
      </c>
      <c r="J682" s="3" t="str">
        <f t="shared" si="21"/>
        <v/>
      </c>
      <c r="K682" s="3" t="str">
        <f>IF(A682="","",VLOOKUP(A682, 'Anagrafica Prodotti'!A:E, 5)*F682)</f>
        <v/>
      </c>
    </row>
    <row r="683" spans="1:11" x14ac:dyDescent="0.3">
      <c r="A683" t="str">
        <f>IF('Anagrafica Prodotti'!A684="","",'Anagrafica Prodotti'!A684)</f>
        <v/>
      </c>
      <c r="B683" t="str">
        <f>IF(A683="","",VLOOKUP(A683, 'Anagrafica Prodotti'!A:B, 2))</f>
        <v/>
      </c>
      <c r="C683" t="str">
        <f>IF(A683="","",SUMIFS(Movimenti!D:D, Movimenti!F:F, A683, Movimenti!C:C, "Carico"))</f>
        <v/>
      </c>
      <c r="D683" t="str">
        <f>IF(A683="","",SUMIFS(Movimenti!D:D, Movimenti!F:F, A683, Movimenti!C:C, "Scarico"))</f>
        <v/>
      </c>
      <c r="E683" t="str">
        <f>IF(A683="","",SUMIFS(Movimenti!D:D, Movimenti!F:F, A683, Movimenti!C:C, "Rettifica"))</f>
        <v/>
      </c>
      <c r="F683" t="str">
        <f t="shared" si="20"/>
        <v/>
      </c>
      <c r="G683" t="str">
        <f>IF(A683="","",IF(F683&lt;=VLOOKUP(A683, 'Anagrafica Prodotti'!A:C, 3), "⚠️ RIORDINARE", "OK"))</f>
        <v/>
      </c>
      <c r="H683" t="str">
        <f>IF(A683="","",VLOOKUP(A683, 'Anagrafica Prodotti'!A:G, 7))</f>
        <v/>
      </c>
      <c r="I683" s="3" t="str">
        <f>IFERROR(SUMIFS(Movimenti!H:H, Movimenti!F:F, A683, Movimenti!C:C, "Carico") / C683,"")</f>
        <v/>
      </c>
      <c r="J683" s="3" t="str">
        <f t="shared" si="21"/>
        <v/>
      </c>
      <c r="K683" s="3" t="str">
        <f>IF(A683="","",VLOOKUP(A683, 'Anagrafica Prodotti'!A:E, 5)*F683)</f>
        <v/>
      </c>
    </row>
    <row r="684" spans="1:11" x14ac:dyDescent="0.3">
      <c r="A684" t="str">
        <f>IF('Anagrafica Prodotti'!A685="","",'Anagrafica Prodotti'!A685)</f>
        <v/>
      </c>
      <c r="B684" t="str">
        <f>IF(A684="","",VLOOKUP(A684, 'Anagrafica Prodotti'!A:B, 2))</f>
        <v/>
      </c>
      <c r="C684" t="str">
        <f>IF(A684="","",SUMIFS(Movimenti!D:D, Movimenti!F:F, A684, Movimenti!C:C, "Carico"))</f>
        <v/>
      </c>
      <c r="D684" t="str">
        <f>IF(A684="","",SUMIFS(Movimenti!D:D, Movimenti!F:F, A684, Movimenti!C:C, "Scarico"))</f>
        <v/>
      </c>
      <c r="E684" t="str">
        <f>IF(A684="","",SUMIFS(Movimenti!D:D, Movimenti!F:F, A684, Movimenti!C:C, "Rettifica"))</f>
        <v/>
      </c>
      <c r="F684" t="str">
        <f t="shared" si="20"/>
        <v/>
      </c>
      <c r="G684" t="str">
        <f>IF(A684="","",IF(F684&lt;=VLOOKUP(A684, 'Anagrafica Prodotti'!A:C, 3), "⚠️ RIORDINARE", "OK"))</f>
        <v/>
      </c>
      <c r="H684" t="str">
        <f>IF(A684="","",VLOOKUP(A684, 'Anagrafica Prodotti'!A:G, 7))</f>
        <v/>
      </c>
      <c r="I684" s="3" t="str">
        <f>IFERROR(SUMIFS(Movimenti!H:H, Movimenti!F:F, A684, Movimenti!C:C, "Carico") / C684,"")</f>
        <v/>
      </c>
      <c r="J684" s="3" t="str">
        <f t="shared" si="21"/>
        <v/>
      </c>
      <c r="K684" s="3" t="str">
        <f>IF(A684="","",VLOOKUP(A684, 'Anagrafica Prodotti'!A:E, 5)*F684)</f>
        <v/>
      </c>
    </row>
    <row r="685" spans="1:11" x14ac:dyDescent="0.3">
      <c r="A685" t="str">
        <f>IF('Anagrafica Prodotti'!A686="","",'Anagrafica Prodotti'!A686)</f>
        <v/>
      </c>
      <c r="B685" t="str">
        <f>IF(A685="","",VLOOKUP(A685, 'Anagrafica Prodotti'!A:B, 2))</f>
        <v/>
      </c>
      <c r="C685" t="str">
        <f>IF(A685="","",SUMIFS(Movimenti!D:D, Movimenti!F:F, A685, Movimenti!C:C, "Carico"))</f>
        <v/>
      </c>
      <c r="D685" t="str">
        <f>IF(A685="","",SUMIFS(Movimenti!D:D, Movimenti!F:F, A685, Movimenti!C:C, "Scarico"))</f>
        <v/>
      </c>
      <c r="E685" t="str">
        <f>IF(A685="","",SUMIFS(Movimenti!D:D, Movimenti!F:F, A685, Movimenti!C:C, "Rettifica"))</f>
        <v/>
      </c>
      <c r="F685" t="str">
        <f t="shared" si="20"/>
        <v/>
      </c>
      <c r="G685" t="str">
        <f>IF(A685="","",IF(F685&lt;=VLOOKUP(A685, 'Anagrafica Prodotti'!A:C, 3), "⚠️ RIORDINARE", "OK"))</f>
        <v/>
      </c>
      <c r="H685" t="str">
        <f>IF(A685="","",VLOOKUP(A685, 'Anagrafica Prodotti'!A:G, 7))</f>
        <v/>
      </c>
      <c r="I685" s="3" t="str">
        <f>IFERROR(SUMIFS(Movimenti!H:H, Movimenti!F:F, A685, Movimenti!C:C, "Carico") / C685,"")</f>
        <v/>
      </c>
      <c r="J685" s="3" t="str">
        <f t="shared" si="21"/>
        <v/>
      </c>
      <c r="K685" s="3" t="str">
        <f>IF(A685="","",VLOOKUP(A685, 'Anagrafica Prodotti'!A:E, 5)*F685)</f>
        <v/>
      </c>
    </row>
    <row r="686" spans="1:11" x14ac:dyDescent="0.3">
      <c r="A686" t="str">
        <f>IF('Anagrafica Prodotti'!A687="","",'Anagrafica Prodotti'!A687)</f>
        <v/>
      </c>
      <c r="B686" t="str">
        <f>IF(A686="","",VLOOKUP(A686, 'Anagrafica Prodotti'!A:B, 2))</f>
        <v/>
      </c>
      <c r="C686" t="str">
        <f>IF(A686="","",SUMIFS(Movimenti!D:D, Movimenti!F:F, A686, Movimenti!C:C, "Carico"))</f>
        <v/>
      </c>
      <c r="D686" t="str">
        <f>IF(A686="","",SUMIFS(Movimenti!D:D, Movimenti!F:F, A686, Movimenti!C:C, "Scarico"))</f>
        <v/>
      </c>
      <c r="E686" t="str">
        <f>IF(A686="","",SUMIFS(Movimenti!D:D, Movimenti!F:F, A686, Movimenti!C:C, "Rettifica"))</f>
        <v/>
      </c>
      <c r="F686" t="str">
        <f t="shared" si="20"/>
        <v/>
      </c>
      <c r="G686" t="str">
        <f>IF(A686="","",IF(F686&lt;=VLOOKUP(A686, 'Anagrafica Prodotti'!A:C, 3), "⚠️ RIORDINARE", "OK"))</f>
        <v/>
      </c>
      <c r="H686" t="str">
        <f>IF(A686="","",VLOOKUP(A686, 'Anagrafica Prodotti'!A:G, 7))</f>
        <v/>
      </c>
      <c r="I686" s="3" t="str">
        <f>IFERROR(SUMIFS(Movimenti!H:H, Movimenti!F:F, A686, Movimenti!C:C, "Carico") / C686,"")</f>
        <v/>
      </c>
      <c r="J686" s="3" t="str">
        <f t="shared" si="21"/>
        <v/>
      </c>
      <c r="K686" s="3" t="str">
        <f>IF(A686="","",VLOOKUP(A686, 'Anagrafica Prodotti'!A:E, 5)*F686)</f>
        <v/>
      </c>
    </row>
    <row r="687" spans="1:11" x14ac:dyDescent="0.3">
      <c r="A687" t="str">
        <f>IF('Anagrafica Prodotti'!A688="","",'Anagrafica Prodotti'!A688)</f>
        <v/>
      </c>
      <c r="B687" t="str">
        <f>IF(A687="","",VLOOKUP(A687, 'Anagrafica Prodotti'!A:B, 2))</f>
        <v/>
      </c>
      <c r="C687" t="str">
        <f>IF(A687="","",SUMIFS(Movimenti!D:D, Movimenti!F:F, A687, Movimenti!C:C, "Carico"))</f>
        <v/>
      </c>
      <c r="D687" t="str">
        <f>IF(A687="","",SUMIFS(Movimenti!D:D, Movimenti!F:F, A687, Movimenti!C:C, "Scarico"))</f>
        <v/>
      </c>
      <c r="E687" t="str">
        <f>IF(A687="","",SUMIFS(Movimenti!D:D, Movimenti!F:F, A687, Movimenti!C:C, "Rettifica"))</f>
        <v/>
      </c>
      <c r="F687" t="str">
        <f t="shared" si="20"/>
        <v/>
      </c>
      <c r="G687" t="str">
        <f>IF(A687="","",IF(F687&lt;=VLOOKUP(A687, 'Anagrafica Prodotti'!A:C, 3), "⚠️ RIORDINARE", "OK"))</f>
        <v/>
      </c>
      <c r="H687" t="str">
        <f>IF(A687="","",VLOOKUP(A687, 'Anagrafica Prodotti'!A:G, 7))</f>
        <v/>
      </c>
      <c r="I687" s="3" t="str">
        <f>IFERROR(SUMIFS(Movimenti!H:H, Movimenti!F:F, A687, Movimenti!C:C, "Carico") / C687,"")</f>
        <v/>
      </c>
      <c r="J687" s="3" t="str">
        <f t="shared" si="21"/>
        <v/>
      </c>
      <c r="K687" s="3" t="str">
        <f>IF(A687="","",VLOOKUP(A687, 'Anagrafica Prodotti'!A:E, 5)*F687)</f>
        <v/>
      </c>
    </row>
    <row r="688" spans="1:11" x14ac:dyDescent="0.3">
      <c r="A688" t="str">
        <f>IF('Anagrafica Prodotti'!A689="","",'Anagrafica Prodotti'!A689)</f>
        <v/>
      </c>
      <c r="B688" t="str">
        <f>IF(A688="","",VLOOKUP(A688, 'Anagrafica Prodotti'!A:B, 2))</f>
        <v/>
      </c>
      <c r="C688" t="str">
        <f>IF(A688="","",SUMIFS(Movimenti!D:D, Movimenti!F:F, A688, Movimenti!C:C, "Carico"))</f>
        <v/>
      </c>
      <c r="D688" t="str">
        <f>IF(A688="","",SUMIFS(Movimenti!D:D, Movimenti!F:F, A688, Movimenti!C:C, "Scarico"))</f>
        <v/>
      </c>
      <c r="E688" t="str">
        <f>IF(A688="","",SUMIFS(Movimenti!D:D, Movimenti!F:F, A688, Movimenti!C:C, "Rettifica"))</f>
        <v/>
      </c>
      <c r="F688" t="str">
        <f t="shared" si="20"/>
        <v/>
      </c>
      <c r="G688" t="str">
        <f>IF(A688="","",IF(F688&lt;=VLOOKUP(A688, 'Anagrafica Prodotti'!A:C, 3), "⚠️ RIORDINARE", "OK"))</f>
        <v/>
      </c>
      <c r="H688" t="str">
        <f>IF(A688="","",VLOOKUP(A688, 'Anagrafica Prodotti'!A:G, 7))</f>
        <v/>
      </c>
      <c r="I688" s="3" t="str">
        <f>IFERROR(SUMIFS(Movimenti!H:H, Movimenti!F:F, A688, Movimenti!C:C, "Carico") / C688,"")</f>
        <v/>
      </c>
      <c r="J688" s="3" t="str">
        <f t="shared" si="21"/>
        <v/>
      </c>
      <c r="K688" s="3" t="str">
        <f>IF(A688="","",VLOOKUP(A688, 'Anagrafica Prodotti'!A:E, 5)*F688)</f>
        <v/>
      </c>
    </row>
    <row r="689" spans="1:11" x14ac:dyDescent="0.3">
      <c r="A689" t="str">
        <f>IF('Anagrafica Prodotti'!A690="","",'Anagrafica Prodotti'!A690)</f>
        <v/>
      </c>
      <c r="B689" t="str">
        <f>IF(A689="","",VLOOKUP(A689, 'Anagrafica Prodotti'!A:B, 2))</f>
        <v/>
      </c>
      <c r="C689" t="str">
        <f>IF(A689="","",SUMIFS(Movimenti!D:D, Movimenti!F:F, A689, Movimenti!C:C, "Carico"))</f>
        <v/>
      </c>
      <c r="D689" t="str">
        <f>IF(A689="","",SUMIFS(Movimenti!D:D, Movimenti!F:F, A689, Movimenti!C:C, "Scarico"))</f>
        <v/>
      </c>
      <c r="E689" t="str">
        <f>IF(A689="","",SUMIFS(Movimenti!D:D, Movimenti!F:F, A689, Movimenti!C:C, "Rettifica"))</f>
        <v/>
      </c>
      <c r="F689" t="str">
        <f t="shared" si="20"/>
        <v/>
      </c>
      <c r="G689" t="str">
        <f>IF(A689="","",IF(F689&lt;=VLOOKUP(A689, 'Anagrafica Prodotti'!A:C, 3), "⚠️ RIORDINARE", "OK"))</f>
        <v/>
      </c>
      <c r="H689" t="str">
        <f>IF(A689="","",VLOOKUP(A689, 'Anagrafica Prodotti'!A:G, 7))</f>
        <v/>
      </c>
      <c r="I689" s="3" t="str">
        <f>IFERROR(SUMIFS(Movimenti!H:H, Movimenti!F:F, A689, Movimenti!C:C, "Carico") / C689,"")</f>
        <v/>
      </c>
      <c r="J689" s="3" t="str">
        <f t="shared" si="21"/>
        <v/>
      </c>
      <c r="K689" s="3" t="str">
        <f>IF(A689="","",VLOOKUP(A689, 'Anagrafica Prodotti'!A:E, 5)*F689)</f>
        <v/>
      </c>
    </row>
    <row r="690" spans="1:11" x14ac:dyDescent="0.3">
      <c r="A690" t="str">
        <f>IF('Anagrafica Prodotti'!A691="","",'Anagrafica Prodotti'!A691)</f>
        <v/>
      </c>
      <c r="B690" t="str">
        <f>IF(A690="","",VLOOKUP(A690, 'Anagrafica Prodotti'!A:B, 2))</f>
        <v/>
      </c>
      <c r="C690" t="str">
        <f>IF(A690="","",SUMIFS(Movimenti!D:D, Movimenti!F:F, A690, Movimenti!C:C, "Carico"))</f>
        <v/>
      </c>
      <c r="D690" t="str">
        <f>IF(A690="","",SUMIFS(Movimenti!D:D, Movimenti!F:F, A690, Movimenti!C:C, "Scarico"))</f>
        <v/>
      </c>
      <c r="E690" t="str">
        <f>IF(A690="","",SUMIFS(Movimenti!D:D, Movimenti!F:F, A690, Movimenti!C:C, "Rettifica"))</f>
        <v/>
      </c>
      <c r="F690" t="str">
        <f t="shared" si="20"/>
        <v/>
      </c>
      <c r="G690" t="str">
        <f>IF(A690="","",IF(F690&lt;=VLOOKUP(A690, 'Anagrafica Prodotti'!A:C, 3), "⚠️ RIORDINARE", "OK"))</f>
        <v/>
      </c>
      <c r="H690" t="str">
        <f>IF(A690="","",VLOOKUP(A690, 'Anagrafica Prodotti'!A:G, 7))</f>
        <v/>
      </c>
      <c r="I690" s="3" t="str">
        <f>IFERROR(SUMIFS(Movimenti!H:H, Movimenti!F:F, A690, Movimenti!C:C, "Carico") / C690,"")</f>
        <v/>
      </c>
      <c r="J690" s="3" t="str">
        <f t="shared" si="21"/>
        <v/>
      </c>
      <c r="K690" s="3" t="str">
        <f>IF(A690="","",VLOOKUP(A690, 'Anagrafica Prodotti'!A:E, 5)*F690)</f>
        <v/>
      </c>
    </row>
    <row r="691" spans="1:11" x14ac:dyDescent="0.3">
      <c r="A691" t="str">
        <f>IF('Anagrafica Prodotti'!A692="","",'Anagrafica Prodotti'!A692)</f>
        <v/>
      </c>
      <c r="B691" t="str">
        <f>IF(A691="","",VLOOKUP(A691, 'Anagrafica Prodotti'!A:B, 2))</f>
        <v/>
      </c>
      <c r="C691" t="str">
        <f>IF(A691="","",SUMIFS(Movimenti!D:D, Movimenti!F:F, A691, Movimenti!C:C, "Carico"))</f>
        <v/>
      </c>
      <c r="D691" t="str">
        <f>IF(A691="","",SUMIFS(Movimenti!D:D, Movimenti!F:F, A691, Movimenti!C:C, "Scarico"))</f>
        <v/>
      </c>
      <c r="E691" t="str">
        <f>IF(A691="","",SUMIFS(Movimenti!D:D, Movimenti!F:F, A691, Movimenti!C:C, "Rettifica"))</f>
        <v/>
      </c>
      <c r="F691" t="str">
        <f t="shared" si="20"/>
        <v/>
      </c>
      <c r="G691" t="str">
        <f>IF(A691="","",IF(F691&lt;=VLOOKUP(A691, 'Anagrafica Prodotti'!A:C, 3), "⚠️ RIORDINARE", "OK"))</f>
        <v/>
      </c>
      <c r="H691" t="str">
        <f>IF(A691="","",VLOOKUP(A691, 'Anagrafica Prodotti'!A:G, 7))</f>
        <v/>
      </c>
      <c r="I691" s="3" t="str">
        <f>IFERROR(SUMIFS(Movimenti!H:H, Movimenti!F:F, A691, Movimenti!C:C, "Carico") / C691,"")</f>
        <v/>
      </c>
      <c r="J691" s="3" t="str">
        <f t="shared" si="21"/>
        <v/>
      </c>
      <c r="K691" s="3" t="str">
        <f>IF(A691="","",VLOOKUP(A691, 'Anagrafica Prodotti'!A:E, 5)*F691)</f>
        <v/>
      </c>
    </row>
    <row r="692" spans="1:11" x14ac:dyDescent="0.3">
      <c r="A692" t="str">
        <f>IF('Anagrafica Prodotti'!A693="","",'Anagrafica Prodotti'!A693)</f>
        <v/>
      </c>
      <c r="B692" t="str">
        <f>IF(A692="","",VLOOKUP(A692, 'Anagrafica Prodotti'!A:B, 2))</f>
        <v/>
      </c>
      <c r="C692" t="str">
        <f>IF(A692="","",SUMIFS(Movimenti!D:D, Movimenti!F:F, A692, Movimenti!C:C, "Carico"))</f>
        <v/>
      </c>
      <c r="D692" t="str">
        <f>IF(A692="","",SUMIFS(Movimenti!D:D, Movimenti!F:F, A692, Movimenti!C:C, "Scarico"))</f>
        <v/>
      </c>
      <c r="E692" t="str">
        <f>IF(A692="","",SUMIFS(Movimenti!D:D, Movimenti!F:F, A692, Movimenti!C:C, "Rettifica"))</f>
        <v/>
      </c>
      <c r="F692" t="str">
        <f t="shared" si="20"/>
        <v/>
      </c>
      <c r="G692" t="str">
        <f>IF(A692="","",IF(F692&lt;=VLOOKUP(A692, 'Anagrafica Prodotti'!A:C, 3), "⚠️ RIORDINARE", "OK"))</f>
        <v/>
      </c>
      <c r="H692" t="str">
        <f>IF(A692="","",VLOOKUP(A692, 'Anagrafica Prodotti'!A:G, 7))</f>
        <v/>
      </c>
      <c r="I692" s="3" t="str">
        <f>IFERROR(SUMIFS(Movimenti!H:H, Movimenti!F:F, A692, Movimenti!C:C, "Carico") / C692,"")</f>
        <v/>
      </c>
      <c r="J692" s="3" t="str">
        <f t="shared" si="21"/>
        <v/>
      </c>
      <c r="K692" s="3" t="str">
        <f>IF(A692="","",VLOOKUP(A692, 'Anagrafica Prodotti'!A:E, 5)*F692)</f>
        <v/>
      </c>
    </row>
    <row r="693" spans="1:11" x14ac:dyDescent="0.3">
      <c r="A693" t="str">
        <f>IF('Anagrafica Prodotti'!A694="","",'Anagrafica Prodotti'!A694)</f>
        <v/>
      </c>
      <c r="B693" t="str">
        <f>IF(A693="","",VLOOKUP(A693, 'Anagrafica Prodotti'!A:B, 2))</f>
        <v/>
      </c>
      <c r="C693" t="str">
        <f>IF(A693="","",SUMIFS(Movimenti!D:D, Movimenti!F:F, A693, Movimenti!C:C, "Carico"))</f>
        <v/>
      </c>
      <c r="D693" t="str">
        <f>IF(A693="","",SUMIFS(Movimenti!D:D, Movimenti!F:F, A693, Movimenti!C:C, "Scarico"))</f>
        <v/>
      </c>
      <c r="E693" t="str">
        <f>IF(A693="","",SUMIFS(Movimenti!D:D, Movimenti!F:F, A693, Movimenti!C:C, "Rettifica"))</f>
        <v/>
      </c>
      <c r="F693" t="str">
        <f t="shared" si="20"/>
        <v/>
      </c>
      <c r="G693" t="str">
        <f>IF(A693="","",IF(F693&lt;=VLOOKUP(A693, 'Anagrafica Prodotti'!A:C, 3), "⚠️ RIORDINARE", "OK"))</f>
        <v/>
      </c>
      <c r="H693" t="str">
        <f>IF(A693="","",VLOOKUP(A693, 'Anagrafica Prodotti'!A:G, 7))</f>
        <v/>
      </c>
      <c r="I693" s="3" t="str">
        <f>IFERROR(SUMIFS(Movimenti!H:H, Movimenti!F:F, A693, Movimenti!C:C, "Carico") / C693,"")</f>
        <v/>
      </c>
      <c r="J693" s="3" t="str">
        <f t="shared" si="21"/>
        <v/>
      </c>
      <c r="K693" s="3" t="str">
        <f>IF(A693="","",VLOOKUP(A693, 'Anagrafica Prodotti'!A:E, 5)*F693)</f>
        <v/>
      </c>
    </row>
    <row r="694" spans="1:11" x14ac:dyDescent="0.3">
      <c r="A694" t="str">
        <f>IF('Anagrafica Prodotti'!A695="","",'Anagrafica Prodotti'!A695)</f>
        <v/>
      </c>
      <c r="B694" t="str">
        <f>IF(A694="","",VLOOKUP(A694, 'Anagrafica Prodotti'!A:B, 2))</f>
        <v/>
      </c>
      <c r="C694" t="str">
        <f>IF(A694="","",SUMIFS(Movimenti!D:D, Movimenti!F:F, A694, Movimenti!C:C, "Carico"))</f>
        <v/>
      </c>
      <c r="D694" t="str">
        <f>IF(A694="","",SUMIFS(Movimenti!D:D, Movimenti!F:F, A694, Movimenti!C:C, "Scarico"))</f>
        <v/>
      </c>
      <c r="E694" t="str">
        <f>IF(A694="","",SUMIFS(Movimenti!D:D, Movimenti!F:F, A694, Movimenti!C:C, "Rettifica"))</f>
        <v/>
      </c>
      <c r="F694" t="str">
        <f t="shared" si="20"/>
        <v/>
      </c>
      <c r="G694" t="str">
        <f>IF(A694="","",IF(F694&lt;=VLOOKUP(A694, 'Anagrafica Prodotti'!A:C, 3), "⚠️ RIORDINARE", "OK"))</f>
        <v/>
      </c>
      <c r="H694" t="str">
        <f>IF(A694="","",VLOOKUP(A694, 'Anagrafica Prodotti'!A:G, 7))</f>
        <v/>
      </c>
      <c r="I694" s="3" t="str">
        <f>IFERROR(SUMIFS(Movimenti!H:H, Movimenti!F:F, A694, Movimenti!C:C, "Carico") / C694,"")</f>
        <v/>
      </c>
      <c r="J694" s="3" t="str">
        <f t="shared" si="21"/>
        <v/>
      </c>
      <c r="K694" s="3" t="str">
        <f>IF(A694="","",VLOOKUP(A694, 'Anagrafica Prodotti'!A:E, 5)*F694)</f>
        <v/>
      </c>
    </row>
    <row r="695" spans="1:11" x14ac:dyDescent="0.3">
      <c r="A695" t="str">
        <f>IF('Anagrafica Prodotti'!A696="","",'Anagrafica Prodotti'!A696)</f>
        <v/>
      </c>
      <c r="B695" t="str">
        <f>IF(A695="","",VLOOKUP(A695, 'Anagrafica Prodotti'!A:B, 2))</f>
        <v/>
      </c>
      <c r="C695" t="str">
        <f>IF(A695="","",SUMIFS(Movimenti!D:D, Movimenti!F:F, A695, Movimenti!C:C, "Carico"))</f>
        <v/>
      </c>
      <c r="D695" t="str">
        <f>IF(A695="","",SUMIFS(Movimenti!D:D, Movimenti!F:F, A695, Movimenti!C:C, "Scarico"))</f>
        <v/>
      </c>
      <c r="E695" t="str">
        <f>IF(A695="","",SUMIFS(Movimenti!D:D, Movimenti!F:F, A695, Movimenti!C:C, "Rettifica"))</f>
        <v/>
      </c>
      <c r="F695" t="str">
        <f t="shared" si="20"/>
        <v/>
      </c>
      <c r="G695" t="str">
        <f>IF(A695="","",IF(F695&lt;=VLOOKUP(A695, 'Anagrafica Prodotti'!A:C, 3), "⚠️ RIORDINARE", "OK"))</f>
        <v/>
      </c>
      <c r="H695" t="str">
        <f>IF(A695="","",VLOOKUP(A695, 'Anagrafica Prodotti'!A:G, 7))</f>
        <v/>
      </c>
      <c r="I695" s="3" t="str">
        <f>IFERROR(SUMIFS(Movimenti!H:H, Movimenti!F:F, A695, Movimenti!C:C, "Carico") / C695,"")</f>
        <v/>
      </c>
      <c r="J695" s="3" t="str">
        <f t="shared" si="21"/>
        <v/>
      </c>
      <c r="K695" s="3" t="str">
        <f>IF(A695="","",VLOOKUP(A695, 'Anagrafica Prodotti'!A:E, 5)*F695)</f>
        <v/>
      </c>
    </row>
    <row r="696" spans="1:11" x14ac:dyDescent="0.3">
      <c r="A696" t="str">
        <f>IF('Anagrafica Prodotti'!A697="","",'Anagrafica Prodotti'!A697)</f>
        <v/>
      </c>
      <c r="B696" t="str">
        <f>IF(A696="","",VLOOKUP(A696, 'Anagrafica Prodotti'!A:B, 2))</f>
        <v/>
      </c>
      <c r="C696" t="str">
        <f>IF(A696="","",SUMIFS(Movimenti!D:D, Movimenti!F:F, A696, Movimenti!C:C, "Carico"))</f>
        <v/>
      </c>
      <c r="D696" t="str">
        <f>IF(A696="","",SUMIFS(Movimenti!D:D, Movimenti!F:F, A696, Movimenti!C:C, "Scarico"))</f>
        <v/>
      </c>
      <c r="E696" t="str">
        <f>IF(A696="","",SUMIFS(Movimenti!D:D, Movimenti!F:F, A696, Movimenti!C:C, "Rettifica"))</f>
        <v/>
      </c>
      <c r="F696" t="str">
        <f t="shared" si="20"/>
        <v/>
      </c>
      <c r="G696" t="str">
        <f>IF(A696="","",IF(F696&lt;=VLOOKUP(A696, 'Anagrafica Prodotti'!A:C, 3), "⚠️ RIORDINARE", "OK"))</f>
        <v/>
      </c>
      <c r="H696" t="str">
        <f>IF(A696="","",VLOOKUP(A696, 'Anagrafica Prodotti'!A:G, 7))</f>
        <v/>
      </c>
      <c r="I696" s="3" t="str">
        <f>IFERROR(SUMIFS(Movimenti!H:H, Movimenti!F:F, A696, Movimenti!C:C, "Carico") / C696,"")</f>
        <v/>
      </c>
      <c r="J696" s="3" t="str">
        <f t="shared" si="21"/>
        <v/>
      </c>
      <c r="K696" s="3" t="str">
        <f>IF(A696="","",VLOOKUP(A696, 'Anagrafica Prodotti'!A:E, 5)*F696)</f>
        <v/>
      </c>
    </row>
    <row r="697" spans="1:11" x14ac:dyDescent="0.3">
      <c r="A697" t="str">
        <f>IF('Anagrafica Prodotti'!A698="","",'Anagrafica Prodotti'!A698)</f>
        <v/>
      </c>
      <c r="B697" t="str">
        <f>IF(A697="","",VLOOKUP(A697, 'Anagrafica Prodotti'!A:B, 2))</f>
        <v/>
      </c>
      <c r="C697" t="str">
        <f>IF(A697="","",SUMIFS(Movimenti!D:D, Movimenti!F:F, A697, Movimenti!C:C, "Carico"))</f>
        <v/>
      </c>
      <c r="D697" t="str">
        <f>IF(A697="","",SUMIFS(Movimenti!D:D, Movimenti!F:F, A697, Movimenti!C:C, "Scarico"))</f>
        <v/>
      </c>
      <c r="E697" t="str">
        <f>IF(A697="","",SUMIFS(Movimenti!D:D, Movimenti!F:F, A697, Movimenti!C:C, "Rettifica"))</f>
        <v/>
      </c>
      <c r="F697" t="str">
        <f t="shared" si="20"/>
        <v/>
      </c>
      <c r="G697" t="str">
        <f>IF(A697="","",IF(F697&lt;=VLOOKUP(A697, 'Anagrafica Prodotti'!A:C, 3), "⚠️ RIORDINARE", "OK"))</f>
        <v/>
      </c>
      <c r="H697" t="str">
        <f>IF(A697="","",VLOOKUP(A697, 'Anagrafica Prodotti'!A:G, 7))</f>
        <v/>
      </c>
      <c r="I697" s="3" t="str">
        <f>IFERROR(SUMIFS(Movimenti!H:H, Movimenti!F:F, A697, Movimenti!C:C, "Carico") / C697,"")</f>
        <v/>
      </c>
      <c r="J697" s="3" t="str">
        <f t="shared" si="21"/>
        <v/>
      </c>
      <c r="K697" s="3" t="str">
        <f>IF(A697="","",VLOOKUP(A697, 'Anagrafica Prodotti'!A:E, 5)*F697)</f>
        <v/>
      </c>
    </row>
    <row r="698" spans="1:11" x14ac:dyDescent="0.3">
      <c r="A698" t="str">
        <f>IF('Anagrafica Prodotti'!A699="","",'Anagrafica Prodotti'!A699)</f>
        <v/>
      </c>
      <c r="B698" t="str">
        <f>IF(A698="","",VLOOKUP(A698, 'Anagrafica Prodotti'!A:B, 2))</f>
        <v/>
      </c>
      <c r="C698" t="str">
        <f>IF(A698="","",SUMIFS(Movimenti!D:D, Movimenti!F:F, A698, Movimenti!C:C, "Carico"))</f>
        <v/>
      </c>
      <c r="D698" t="str">
        <f>IF(A698="","",SUMIFS(Movimenti!D:D, Movimenti!F:F, A698, Movimenti!C:C, "Scarico"))</f>
        <v/>
      </c>
      <c r="E698" t="str">
        <f>IF(A698="","",SUMIFS(Movimenti!D:D, Movimenti!F:F, A698, Movimenti!C:C, "Rettifica"))</f>
        <v/>
      </c>
      <c r="F698" t="str">
        <f t="shared" si="20"/>
        <v/>
      </c>
      <c r="G698" t="str">
        <f>IF(A698="","",IF(F698&lt;=VLOOKUP(A698, 'Anagrafica Prodotti'!A:C, 3), "⚠️ RIORDINARE", "OK"))</f>
        <v/>
      </c>
      <c r="H698" t="str">
        <f>IF(A698="","",VLOOKUP(A698, 'Anagrafica Prodotti'!A:G, 7))</f>
        <v/>
      </c>
      <c r="I698" s="3" t="str">
        <f>IFERROR(SUMIFS(Movimenti!H:H, Movimenti!F:F, A698, Movimenti!C:C, "Carico") / C698,"")</f>
        <v/>
      </c>
      <c r="J698" s="3" t="str">
        <f t="shared" si="21"/>
        <v/>
      </c>
      <c r="K698" s="3" t="str">
        <f>IF(A698="","",VLOOKUP(A698, 'Anagrafica Prodotti'!A:E, 5)*F698)</f>
        <v/>
      </c>
    </row>
    <row r="699" spans="1:11" x14ac:dyDescent="0.3">
      <c r="A699" t="str">
        <f>IF('Anagrafica Prodotti'!A700="","",'Anagrafica Prodotti'!A700)</f>
        <v/>
      </c>
      <c r="B699" t="str">
        <f>IF(A699="","",VLOOKUP(A699, 'Anagrafica Prodotti'!A:B, 2))</f>
        <v/>
      </c>
      <c r="C699" t="str">
        <f>IF(A699="","",SUMIFS(Movimenti!D:D, Movimenti!F:F, A699, Movimenti!C:C, "Carico"))</f>
        <v/>
      </c>
      <c r="D699" t="str">
        <f>IF(A699="","",SUMIFS(Movimenti!D:D, Movimenti!F:F, A699, Movimenti!C:C, "Scarico"))</f>
        <v/>
      </c>
      <c r="E699" t="str">
        <f>IF(A699="","",SUMIFS(Movimenti!D:D, Movimenti!F:F, A699, Movimenti!C:C, "Rettifica"))</f>
        <v/>
      </c>
      <c r="F699" t="str">
        <f t="shared" si="20"/>
        <v/>
      </c>
      <c r="G699" t="str">
        <f>IF(A699="","",IF(F699&lt;=VLOOKUP(A699, 'Anagrafica Prodotti'!A:C, 3), "⚠️ RIORDINARE", "OK"))</f>
        <v/>
      </c>
      <c r="H699" t="str">
        <f>IF(A699="","",VLOOKUP(A699, 'Anagrafica Prodotti'!A:G, 7))</f>
        <v/>
      </c>
      <c r="I699" s="3" t="str">
        <f>IFERROR(SUMIFS(Movimenti!H:H, Movimenti!F:F, A699, Movimenti!C:C, "Carico") / C699,"")</f>
        <v/>
      </c>
      <c r="J699" s="3" t="str">
        <f t="shared" si="21"/>
        <v/>
      </c>
      <c r="K699" s="3" t="str">
        <f>IF(A699="","",VLOOKUP(A699, 'Anagrafica Prodotti'!A:E, 5)*F699)</f>
        <v/>
      </c>
    </row>
    <row r="700" spans="1:11" x14ac:dyDescent="0.3">
      <c r="A700" t="str">
        <f>IF('Anagrafica Prodotti'!A701="","",'Anagrafica Prodotti'!A701)</f>
        <v/>
      </c>
      <c r="B700" t="str">
        <f>IF(A700="","",VLOOKUP(A700, 'Anagrafica Prodotti'!A:B, 2))</f>
        <v/>
      </c>
      <c r="C700" t="str">
        <f>IF(A700="","",SUMIFS(Movimenti!D:D, Movimenti!F:F, A700, Movimenti!C:C, "Carico"))</f>
        <v/>
      </c>
      <c r="D700" t="str">
        <f>IF(A700="","",SUMIFS(Movimenti!D:D, Movimenti!F:F, A700, Movimenti!C:C, "Scarico"))</f>
        <v/>
      </c>
      <c r="E700" t="str">
        <f>IF(A700="","",SUMIFS(Movimenti!D:D, Movimenti!F:F, A700, Movimenti!C:C, "Rettifica"))</f>
        <v/>
      </c>
      <c r="F700" t="str">
        <f t="shared" si="20"/>
        <v/>
      </c>
      <c r="G700" t="str">
        <f>IF(A700="","",IF(F700&lt;=VLOOKUP(A700, 'Anagrafica Prodotti'!A:C, 3), "⚠️ RIORDINARE", "OK"))</f>
        <v/>
      </c>
      <c r="H700" t="str">
        <f>IF(A700="","",VLOOKUP(A700, 'Anagrafica Prodotti'!A:G, 7))</f>
        <v/>
      </c>
      <c r="I700" s="3" t="str">
        <f>IFERROR(SUMIFS(Movimenti!H:H, Movimenti!F:F, A700, Movimenti!C:C, "Carico") / C700,"")</f>
        <v/>
      </c>
      <c r="J700" s="3" t="str">
        <f t="shared" si="21"/>
        <v/>
      </c>
      <c r="K700" s="3" t="str">
        <f>IF(A700="","",VLOOKUP(A700, 'Anagrafica Prodotti'!A:E, 5)*F700)</f>
        <v/>
      </c>
    </row>
    <row r="701" spans="1:11" x14ac:dyDescent="0.3">
      <c r="A701" t="str">
        <f>IF('Anagrafica Prodotti'!A702="","",'Anagrafica Prodotti'!A702)</f>
        <v/>
      </c>
      <c r="B701" t="str">
        <f>IF(A701="","",VLOOKUP(A701, 'Anagrafica Prodotti'!A:B, 2))</f>
        <v/>
      </c>
      <c r="C701" t="str">
        <f>IF(A701="","",SUMIFS(Movimenti!D:D, Movimenti!F:F, A701, Movimenti!C:C, "Carico"))</f>
        <v/>
      </c>
      <c r="D701" t="str">
        <f>IF(A701="","",SUMIFS(Movimenti!D:D, Movimenti!F:F, A701, Movimenti!C:C, "Scarico"))</f>
        <v/>
      </c>
      <c r="E701" t="str">
        <f>IF(A701="","",SUMIFS(Movimenti!D:D, Movimenti!F:F, A701, Movimenti!C:C, "Rettifica"))</f>
        <v/>
      </c>
      <c r="F701" t="str">
        <f t="shared" si="20"/>
        <v/>
      </c>
      <c r="G701" t="str">
        <f>IF(A701="","",IF(F701&lt;=VLOOKUP(A701, 'Anagrafica Prodotti'!A:C, 3), "⚠️ RIORDINARE", "OK"))</f>
        <v/>
      </c>
      <c r="H701" t="str">
        <f>IF(A701="","",VLOOKUP(A701, 'Anagrafica Prodotti'!A:G, 7))</f>
        <v/>
      </c>
      <c r="I701" s="3" t="str">
        <f>IFERROR(SUMIFS(Movimenti!H:H, Movimenti!F:F, A701, Movimenti!C:C, "Carico") / C701,"")</f>
        <v/>
      </c>
      <c r="J701" s="3" t="str">
        <f t="shared" si="21"/>
        <v/>
      </c>
      <c r="K701" s="3" t="str">
        <f>IF(A701="","",VLOOKUP(A701, 'Anagrafica Prodotti'!A:E, 5)*F701)</f>
        <v/>
      </c>
    </row>
    <row r="702" spans="1:11" x14ac:dyDescent="0.3">
      <c r="A702" t="str">
        <f>IF('Anagrafica Prodotti'!A703="","",'Anagrafica Prodotti'!A703)</f>
        <v/>
      </c>
      <c r="B702" t="str">
        <f>IF(A702="","",VLOOKUP(A702, 'Anagrafica Prodotti'!A:B, 2))</f>
        <v/>
      </c>
      <c r="C702" t="str">
        <f>IF(A702="","",SUMIFS(Movimenti!D:D, Movimenti!F:F, A702, Movimenti!C:C, "Carico"))</f>
        <v/>
      </c>
      <c r="D702" t="str">
        <f>IF(A702="","",SUMIFS(Movimenti!D:D, Movimenti!F:F, A702, Movimenti!C:C, "Scarico"))</f>
        <v/>
      </c>
      <c r="E702" t="str">
        <f>IF(A702="","",SUMIFS(Movimenti!D:D, Movimenti!F:F, A702, Movimenti!C:C, "Rettifica"))</f>
        <v/>
      </c>
      <c r="F702" t="str">
        <f t="shared" si="20"/>
        <v/>
      </c>
      <c r="G702" t="str">
        <f>IF(A702="","",IF(F702&lt;=VLOOKUP(A702, 'Anagrafica Prodotti'!A:C, 3), "⚠️ RIORDINARE", "OK"))</f>
        <v/>
      </c>
      <c r="H702" t="str">
        <f>IF(A702="","",VLOOKUP(A702, 'Anagrafica Prodotti'!A:G, 7))</f>
        <v/>
      </c>
      <c r="I702" s="3" t="str">
        <f>IFERROR(SUMIFS(Movimenti!H:H, Movimenti!F:F, A702, Movimenti!C:C, "Carico") / C702,"")</f>
        <v/>
      </c>
      <c r="J702" s="3" t="str">
        <f t="shared" si="21"/>
        <v/>
      </c>
      <c r="K702" s="3" t="str">
        <f>IF(A702="","",VLOOKUP(A702, 'Anagrafica Prodotti'!A:E, 5)*F702)</f>
        <v/>
      </c>
    </row>
    <row r="703" spans="1:11" x14ac:dyDescent="0.3">
      <c r="A703" t="str">
        <f>IF('Anagrafica Prodotti'!A704="","",'Anagrafica Prodotti'!A704)</f>
        <v/>
      </c>
      <c r="B703" t="str">
        <f>IF(A703="","",VLOOKUP(A703, 'Anagrafica Prodotti'!A:B, 2))</f>
        <v/>
      </c>
      <c r="C703" t="str">
        <f>IF(A703="","",SUMIFS(Movimenti!D:D, Movimenti!F:F, A703, Movimenti!C:C, "Carico"))</f>
        <v/>
      </c>
      <c r="D703" t="str">
        <f>IF(A703="","",SUMIFS(Movimenti!D:D, Movimenti!F:F, A703, Movimenti!C:C, "Scarico"))</f>
        <v/>
      </c>
      <c r="E703" t="str">
        <f>IF(A703="","",SUMIFS(Movimenti!D:D, Movimenti!F:F, A703, Movimenti!C:C, "Rettifica"))</f>
        <v/>
      </c>
      <c r="F703" t="str">
        <f t="shared" si="20"/>
        <v/>
      </c>
      <c r="G703" t="str">
        <f>IF(A703="","",IF(F703&lt;=VLOOKUP(A703, 'Anagrafica Prodotti'!A:C, 3), "⚠️ RIORDINARE", "OK"))</f>
        <v/>
      </c>
      <c r="H703" t="str">
        <f>IF(A703="","",VLOOKUP(A703, 'Anagrafica Prodotti'!A:G, 7))</f>
        <v/>
      </c>
      <c r="I703" s="3" t="str">
        <f>IFERROR(SUMIFS(Movimenti!H:H, Movimenti!F:F, A703, Movimenti!C:C, "Carico") / C703,"")</f>
        <v/>
      </c>
      <c r="J703" s="3" t="str">
        <f t="shared" si="21"/>
        <v/>
      </c>
      <c r="K703" s="3" t="str">
        <f>IF(A703="","",VLOOKUP(A703, 'Anagrafica Prodotti'!A:E, 5)*F703)</f>
        <v/>
      </c>
    </row>
    <row r="704" spans="1:11" x14ac:dyDescent="0.3">
      <c r="A704" t="str">
        <f>IF('Anagrafica Prodotti'!A705="","",'Anagrafica Prodotti'!A705)</f>
        <v/>
      </c>
      <c r="B704" t="str">
        <f>IF(A704="","",VLOOKUP(A704, 'Anagrafica Prodotti'!A:B, 2))</f>
        <v/>
      </c>
      <c r="C704" t="str">
        <f>IF(A704="","",SUMIFS(Movimenti!D:D, Movimenti!F:F, A704, Movimenti!C:C, "Carico"))</f>
        <v/>
      </c>
      <c r="D704" t="str">
        <f>IF(A704="","",SUMIFS(Movimenti!D:D, Movimenti!F:F, A704, Movimenti!C:C, "Scarico"))</f>
        <v/>
      </c>
      <c r="E704" t="str">
        <f>IF(A704="","",SUMIFS(Movimenti!D:D, Movimenti!F:F, A704, Movimenti!C:C, "Rettifica"))</f>
        <v/>
      </c>
      <c r="F704" t="str">
        <f t="shared" si="20"/>
        <v/>
      </c>
      <c r="G704" t="str">
        <f>IF(A704="","",IF(F704&lt;=VLOOKUP(A704, 'Anagrafica Prodotti'!A:C, 3), "⚠️ RIORDINARE", "OK"))</f>
        <v/>
      </c>
      <c r="H704" t="str">
        <f>IF(A704="","",VLOOKUP(A704, 'Anagrafica Prodotti'!A:G, 7))</f>
        <v/>
      </c>
      <c r="I704" s="3" t="str">
        <f>IFERROR(SUMIFS(Movimenti!H:H, Movimenti!F:F, A704, Movimenti!C:C, "Carico") / C704,"")</f>
        <v/>
      </c>
      <c r="J704" s="3" t="str">
        <f t="shared" si="21"/>
        <v/>
      </c>
      <c r="K704" s="3" t="str">
        <f>IF(A704="","",VLOOKUP(A704, 'Anagrafica Prodotti'!A:E, 5)*F704)</f>
        <v/>
      </c>
    </row>
    <row r="705" spans="1:11" x14ac:dyDescent="0.3">
      <c r="A705" t="str">
        <f>IF('Anagrafica Prodotti'!A706="","",'Anagrafica Prodotti'!A706)</f>
        <v/>
      </c>
      <c r="B705" t="str">
        <f>IF(A705="","",VLOOKUP(A705, 'Anagrafica Prodotti'!A:B, 2))</f>
        <v/>
      </c>
      <c r="C705" t="str">
        <f>IF(A705="","",SUMIFS(Movimenti!D:D, Movimenti!F:F, A705, Movimenti!C:C, "Carico"))</f>
        <v/>
      </c>
      <c r="D705" t="str">
        <f>IF(A705="","",SUMIFS(Movimenti!D:D, Movimenti!F:F, A705, Movimenti!C:C, "Scarico"))</f>
        <v/>
      </c>
      <c r="E705" t="str">
        <f>IF(A705="","",SUMIFS(Movimenti!D:D, Movimenti!F:F, A705, Movimenti!C:C, "Rettifica"))</f>
        <v/>
      </c>
      <c r="F705" t="str">
        <f t="shared" ref="F705:F768" si="22">IF(A705="","",C705-D705+E705)</f>
        <v/>
      </c>
      <c r="G705" t="str">
        <f>IF(A705="","",IF(F705&lt;=VLOOKUP(A705, 'Anagrafica Prodotti'!A:C, 3), "⚠️ RIORDINARE", "OK"))</f>
        <v/>
      </c>
      <c r="H705" t="str">
        <f>IF(A705="","",VLOOKUP(A705, 'Anagrafica Prodotti'!A:G, 7))</f>
        <v/>
      </c>
      <c r="I705" s="3" t="str">
        <f>IFERROR(SUMIFS(Movimenti!H:H, Movimenti!F:F, A705, Movimenti!C:C, "Carico") / C705,"")</f>
        <v/>
      </c>
      <c r="J705" s="3" t="str">
        <f t="shared" ref="J705:J768" si="23">IF(OR(A705="",I705=""),"",I705*F705)</f>
        <v/>
      </c>
      <c r="K705" s="3" t="str">
        <f>IF(A705="","",VLOOKUP(A705, 'Anagrafica Prodotti'!A:E, 5)*F705)</f>
        <v/>
      </c>
    </row>
    <row r="706" spans="1:11" x14ac:dyDescent="0.3">
      <c r="A706" t="str">
        <f>IF('Anagrafica Prodotti'!A707="","",'Anagrafica Prodotti'!A707)</f>
        <v/>
      </c>
      <c r="B706" t="str">
        <f>IF(A706="","",VLOOKUP(A706, 'Anagrafica Prodotti'!A:B, 2))</f>
        <v/>
      </c>
      <c r="C706" t="str">
        <f>IF(A706="","",SUMIFS(Movimenti!D:D, Movimenti!F:F, A706, Movimenti!C:C, "Carico"))</f>
        <v/>
      </c>
      <c r="D706" t="str">
        <f>IF(A706="","",SUMIFS(Movimenti!D:D, Movimenti!F:F, A706, Movimenti!C:C, "Scarico"))</f>
        <v/>
      </c>
      <c r="E706" t="str">
        <f>IF(A706="","",SUMIFS(Movimenti!D:D, Movimenti!F:F, A706, Movimenti!C:C, "Rettifica"))</f>
        <v/>
      </c>
      <c r="F706" t="str">
        <f t="shared" si="22"/>
        <v/>
      </c>
      <c r="G706" t="str">
        <f>IF(A706="","",IF(F706&lt;=VLOOKUP(A706, 'Anagrafica Prodotti'!A:C, 3), "⚠️ RIORDINARE", "OK"))</f>
        <v/>
      </c>
      <c r="H706" t="str">
        <f>IF(A706="","",VLOOKUP(A706, 'Anagrafica Prodotti'!A:G, 7))</f>
        <v/>
      </c>
      <c r="I706" s="3" t="str">
        <f>IFERROR(SUMIFS(Movimenti!H:H, Movimenti!F:F, A706, Movimenti!C:C, "Carico") / C706,"")</f>
        <v/>
      </c>
      <c r="J706" s="3" t="str">
        <f t="shared" si="23"/>
        <v/>
      </c>
      <c r="K706" s="3" t="str">
        <f>IF(A706="","",VLOOKUP(A706, 'Anagrafica Prodotti'!A:E, 5)*F706)</f>
        <v/>
      </c>
    </row>
    <row r="707" spans="1:11" x14ac:dyDescent="0.3">
      <c r="A707" t="str">
        <f>IF('Anagrafica Prodotti'!A708="","",'Anagrafica Prodotti'!A708)</f>
        <v/>
      </c>
      <c r="B707" t="str">
        <f>IF(A707="","",VLOOKUP(A707, 'Anagrafica Prodotti'!A:B, 2))</f>
        <v/>
      </c>
      <c r="C707" t="str">
        <f>IF(A707="","",SUMIFS(Movimenti!D:D, Movimenti!F:F, A707, Movimenti!C:C, "Carico"))</f>
        <v/>
      </c>
      <c r="D707" t="str">
        <f>IF(A707="","",SUMIFS(Movimenti!D:D, Movimenti!F:F, A707, Movimenti!C:C, "Scarico"))</f>
        <v/>
      </c>
      <c r="E707" t="str">
        <f>IF(A707="","",SUMIFS(Movimenti!D:D, Movimenti!F:F, A707, Movimenti!C:C, "Rettifica"))</f>
        <v/>
      </c>
      <c r="F707" t="str">
        <f t="shared" si="22"/>
        <v/>
      </c>
      <c r="G707" t="str">
        <f>IF(A707="","",IF(F707&lt;=VLOOKUP(A707, 'Anagrafica Prodotti'!A:C, 3), "⚠️ RIORDINARE", "OK"))</f>
        <v/>
      </c>
      <c r="H707" t="str">
        <f>IF(A707="","",VLOOKUP(A707, 'Anagrafica Prodotti'!A:G, 7))</f>
        <v/>
      </c>
      <c r="I707" s="3" t="str">
        <f>IFERROR(SUMIFS(Movimenti!H:H, Movimenti!F:F, A707, Movimenti!C:C, "Carico") / C707,"")</f>
        <v/>
      </c>
      <c r="J707" s="3" t="str">
        <f t="shared" si="23"/>
        <v/>
      </c>
      <c r="K707" s="3" t="str">
        <f>IF(A707="","",VLOOKUP(A707, 'Anagrafica Prodotti'!A:E, 5)*F707)</f>
        <v/>
      </c>
    </row>
    <row r="708" spans="1:11" x14ac:dyDescent="0.3">
      <c r="A708" t="str">
        <f>IF('Anagrafica Prodotti'!A709="","",'Anagrafica Prodotti'!A709)</f>
        <v/>
      </c>
      <c r="B708" t="str">
        <f>IF(A708="","",VLOOKUP(A708, 'Anagrafica Prodotti'!A:B, 2))</f>
        <v/>
      </c>
      <c r="C708" t="str">
        <f>IF(A708="","",SUMIFS(Movimenti!D:D, Movimenti!F:F, A708, Movimenti!C:C, "Carico"))</f>
        <v/>
      </c>
      <c r="D708" t="str">
        <f>IF(A708="","",SUMIFS(Movimenti!D:D, Movimenti!F:F, A708, Movimenti!C:C, "Scarico"))</f>
        <v/>
      </c>
      <c r="E708" t="str">
        <f>IF(A708="","",SUMIFS(Movimenti!D:D, Movimenti!F:F, A708, Movimenti!C:C, "Rettifica"))</f>
        <v/>
      </c>
      <c r="F708" t="str">
        <f t="shared" si="22"/>
        <v/>
      </c>
      <c r="G708" t="str">
        <f>IF(A708="","",IF(F708&lt;=VLOOKUP(A708, 'Anagrafica Prodotti'!A:C, 3), "⚠️ RIORDINARE", "OK"))</f>
        <v/>
      </c>
      <c r="H708" t="str">
        <f>IF(A708="","",VLOOKUP(A708, 'Anagrafica Prodotti'!A:G, 7))</f>
        <v/>
      </c>
      <c r="I708" s="3" t="str">
        <f>IFERROR(SUMIFS(Movimenti!H:H, Movimenti!F:F, A708, Movimenti!C:C, "Carico") / C708,"")</f>
        <v/>
      </c>
      <c r="J708" s="3" t="str">
        <f t="shared" si="23"/>
        <v/>
      </c>
      <c r="K708" s="3" t="str">
        <f>IF(A708="","",VLOOKUP(A708, 'Anagrafica Prodotti'!A:E, 5)*F708)</f>
        <v/>
      </c>
    </row>
    <row r="709" spans="1:11" x14ac:dyDescent="0.3">
      <c r="A709" t="str">
        <f>IF('Anagrafica Prodotti'!A710="","",'Anagrafica Prodotti'!A710)</f>
        <v/>
      </c>
      <c r="B709" t="str">
        <f>IF(A709="","",VLOOKUP(A709, 'Anagrafica Prodotti'!A:B, 2))</f>
        <v/>
      </c>
      <c r="C709" t="str">
        <f>IF(A709="","",SUMIFS(Movimenti!D:D, Movimenti!F:F, A709, Movimenti!C:C, "Carico"))</f>
        <v/>
      </c>
      <c r="D709" t="str">
        <f>IF(A709="","",SUMIFS(Movimenti!D:D, Movimenti!F:F, A709, Movimenti!C:C, "Scarico"))</f>
        <v/>
      </c>
      <c r="E709" t="str">
        <f>IF(A709="","",SUMIFS(Movimenti!D:D, Movimenti!F:F, A709, Movimenti!C:C, "Rettifica"))</f>
        <v/>
      </c>
      <c r="F709" t="str">
        <f t="shared" si="22"/>
        <v/>
      </c>
      <c r="G709" t="str">
        <f>IF(A709="","",IF(F709&lt;=VLOOKUP(A709, 'Anagrafica Prodotti'!A:C, 3), "⚠️ RIORDINARE", "OK"))</f>
        <v/>
      </c>
      <c r="H709" t="str">
        <f>IF(A709="","",VLOOKUP(A709, 'Anagrafica Prodotti'!A:G, 7))</f>
        <v/>
      </c>
      <c r="I709" s="3" t="str">
        <f>IFERROR(SUMIFS(Movimenti!H:H, Movimenti!F:F, A709, Movimenti!C:C, "Carico") / C709,"")</f>
        <v/>
      </c>
      <c r="J709" s="3" t="str">
        <f t="shared" si="23"/>
        <v/>
      </c>
      <c r="K709" s="3" t="str">
        <f>IF(A709="","",VLOOKUP(A709, 'Anagrafica Prodotti'!A:E, 5)*F709)</f>
        <v/>
      </c>
    </row>
    <row r="710" spans="1:11" x14ac:dyDescent="0.3">
      <c r="A710" t="str">
        <f>IF('Anagrafica Prodotti'!A711="","",'Anagrafica Prodotti'!A711)</f>
        <v/>
      </c>
      <c r="B710" t="str">
        <f>IF(A710="","",VLOOKUP(A710, 'Anagrafica Prodotti'!A:B, 2))</f>
        <v/>
      </c>
      <c r="C710" t="str">
        <f>IF(A710="","",SUMIFS(Movimenti!D:D, Movimenti!F:F, A710, Movimenti!C:C, "Carico"))</f>
        <v/>
      </c>
      <c r="D710" t="str">
        <f>IF(A710="","",SUMIFS(Movimenti!D:D, Movimenti!F:F, A710, Movimenti!C:C, "Scarico"))</f>
        <v/>
      </c>
      <c r="E710" t="str">
        <f>IF(A710="","",SUMIFS(Movimenti!D:D, Movimenti!F:F, A710, Movimenti!C:C, "Rettifica"))</f>
        <v/>
      </c>
      <c r="F710" t="str">
        <f t="shared" si="22"/>
        <v/>
      </c>
      <c r="G710" t="str">
        <f>IF(A710="","",IF(F710&lt;=VLOOKUP(A710, 'Anagrafica Prodotti'!A:C, 3), "⚠️ RIORDINARE", "OK"))</f>
        <v/>
      </c>
      <c r="H710" t="str">
        <f>IF(A710="","",VLOOKUP(A710, 'Anagrafica Prodotti'!A:G, 7))</f>
        <v/>
      </c>
      <c r="I710" s="3" t="str">
        <f>IFERROR(SUMIFS(Movimenti!H:H, Movimenti!F:F, A710, Movimenti!C:C, "Carico") / C710,"")</f>
        <v/>
      </c>
      <c r="J710" s="3" t="str">
        <f t="shared" si="23"/>
        <v/>
      </c>
      <c r="K710" s="3" t="str">
        <f>IF(A710="","",VLOOKUP(A710, 'Anagrafica Prodotti'!A:E, 5)*F710)</f>
        <v/>
      </c>
    </row>
    <row r="711" spans="1:11" x14ac:dyDescent="0.3">
      <c r="A711" t="str">
        <f>IF('Anagrafica Prodotti'!A712="","",'Anagrafica Prodotti'!A712)</f>
        <v/>
      </c>
      <c r="B711" t="str">
        <f>IF(A711="","",VLOOKUP(A711, 'Anagrafica Prodotti'!A:B, 2))</f>
        <v/>
      </c>
      <c r="C711" t="str">
        <f>IF(A711="","",SUMIFS(Movimenti!D:D, Movimenti!F:F, A711, Movimenti!C:C, "Carico"))</f>
        <v/>
      </c>
      <c r="D711" t="str">
        <f>IF(A711="","",SUMIFS(Movimenti!D:D, Movimenti!F:F, A711, Movimenti!C:C, "Scarico"))</f>
        <v/>
      </c>
      <c r="E711" t="str">
        <f>IF(A711="","",SUMIFS(Movimenti!D:D, Movimenti!F:F, A711, Movimenti!C:C, "Rettifica"))</f>
        <v/>
      </c>
      <c r="F711" t="str">
        <f t="shared" si="22"/>
        <v/>
      </c>
      <c r="G711" t="str">
        <f>IF(A711="","",IF(F711&lt;=VLOOKUP(A711, 'Anagrafica Prodotti'!A:C, 3), "⚠️ RIORDINARE", "OK"))</f>
        <v/>
      </c>
      <c r="H711" t="str">
        <f>IF(A711="","",VLOOKUP(A711, 'Anagrafica Prodotti'!A:G, 7))</f>
        <v/>
      </c>
      <c r="I711" s="3" t="str">
        <f>IFERROR(SUMIFS(Movimenti!H:H, Movimenti!F:F, A711, Movimenti!C:C, "Carico") / C711,"")</f>
        <v/>
      </c>
      <c r="J711" s="3" t="str">
        <f t="shared" si="23"/>
        <v/>
      </c>
      <c r="K711" s="3" t="str">
        <f>IF(A711="","",VLOOKUP(A711, 'Anagrafica Prodotti'!A:E, 5)*F711)</f>
        <v/>
      </c>
    </row>
    <row r="712" spans="1:11" x14ac:dyDescent="0.3">
      <c r="A712" t="str">
        <f>IF('Anagrafica Prodotti'!A713="","",'Anagrafica Prodotti'!A713)</f>
        <v/>
      </c>
      <c r="B712" t="str">
        <f>IF(A712="","",VLOOKUP(A712, 'Anagrafica Prodotti'!A:B, 2))</f>
        <v/>
      </c>
      <c r="C712" t="str">
        <f>IF(A712="","",SUMIFS(Movimenti!D:D, Movimenti!F:F, A712, Movimenti!C:C, "Carico"))</f>
        <v/>
      </c>
      <c r="D712" t="str">
        <f>IF(A712="","",SUMIFS(Movimenti!D:D, Movimenti!F:F, A712, Movimenti!C:C, "Scarico"))</f>
        <v/>
      </c>
      <c r="E712" t="str">
        <f>IF(A712="","",SUMIFS(Movimenti!D:D, Movimenti!F:F, A712, Movimenti!C:C, "Rettifica"))</f>
        <v/>
      </c>
      <c r="F712" t="str">
        <f t="shared" si="22"/>
        <v/>
      </c>
      <c r="G712" t="str">
        <f>IF(A712="","",IF(F712&lt;=VLOOKUP(A712, 'Anagrafica Prodotti'!A:C, 3), "⚠️ RIORDINARE", "OK"))</f>
        <v/>
      </c>
      <c r="H712" t="str">
        <f>IF(A712="","",VLOOKUP(A712, 'Anagrafica Prodotti'!A:G, 7))</f>
        <v/>
      </c>
      <c r="I712" s="3" t="str">
        <f>IFERROR(SUMIFS(Movimenti!H:H, Movimenti!F:F, A712, Movimenti!C:C, "Carico") / C712,"")</f>
        <v/>
      </c>
      <c r="J712" s="3" t="str">
        <f t="shared" si="23"/>
        <v/>
      </c>
      <c r="K712" s="3" t="str">
        <f>IF(A712="","",VLOOKUP(A712, 'Anagrafica Prodotti'!A:E, 5)*F712)</f>
        <v/>
      </c>
    </row>
    <row r="713" spans="1:11" x14ac:dyDescent="0.3">
      <c r="A713" t="str">
        <f>IF('Anagrafica Prodotti'!A714="","",'Anagrafica Prodotti'!A714)</f>
        <v/>
      </c>
      <c r="B713" t="str">
        <f>IF(A713="","",VLOOKUP(A713, 'Anagrafica Prodotti'!A:B, 2))</f>
        <v/>
      </c>
      <c r="C713" t="str">
        <f>IF(A713="","",SUMIFS(Movimenti!D:D, Movimenti!F:F, A713, Movimenti!C:C, "Carico"))</f>
        <v/>
      </c>
      <c r="D713" t="str">
        <f>IF(A713="","",SUMIFS(Movimenti!D:D, Movimenti!F:F, A713, Movimenti!C:C, "Scarico"))</f>
        <v/>
      </c>
      <c r="E713" t="str">
        <f>IF(A713="","",SUMIFS(Movimenti!D:D, Movimenti!F:F, A713, Movimenti!C:C, "Rettifica"))</f>
        <v/>
      </c>
      <c r="F713" t="str">
        <f t="shared" si="22"/>
        <v/>
      </c>
      <c r="G713" t="str">
        <f>IF(A713="","",IF(F713&lt;=VLOOKUP(A713, 'Anagrafica Prodotti'!A:C, 3), "⚠️ RIORDINARE", "OK"))</f>
        <v/>
      </c>
      <c r="H713" t="str">
        <f>IF(A713="","",VLOOKUP(A713, 'Anagrafica Prodotti'!A:G, 7))</f>
        <v/>
      </c>
      <c r="I713" s="3" t="str">
        <f>IFERROR(SUMIFS(Movimenti!H:H, Movimenti!F:F, A713, Movimenti!C:C, "Carico") / C713,"")</f>
        <v/>
      </c>
      <c r="J713" s="3" t="str">
        <f t="shared" si="23"/>
        <v/>
      </c>
      <c r="K713" s="3" t="str">
        <f>IF(A713="","",VLOOKUP(A713, 'Anagrafica Prodotti'!A:E, 5)*F713)</f>
        <v/>
      </c>
    </row>
    <row r="714" spans="1:11" x14ac:dyDescent="0.3">
      <c r="A714" t="str">
        <f>IF('Anagrafica Prodotti'!A715="","",'Anagrafica Prodotti'!A715)</f>
        <v/>
      </c>
      <c r="B714" t="str">
        <f>IF(A714="","",VLOOKUP(A714, 'Anagrafica Prodotti'!A:B, 2))</f>
        <v/>
      </c>
      <c r="C714" t="str">
        <f>IF(A714="","",SUMIFS(Movimenti!D:D, Movimenti!F:F, A714, Movimenti!C:C, "Carico"))</f>
        <v/>
      </c>
      <c r="D714" t="str">
        <f>IF(A714="","",SUMIFS(Movimenti!D:D, Movimenti!F:F, A714, Movimenti!C:C, "Scarico"))</f>
        <v/>
      </c>
      <c r="E714" t="str">
        <f>IF(A714="","",SUMIFS(Movimenti!D:D, Movimenti!F:F, A714, Movimenti!C:C, "Rettifica"))</f>
        <v/>
      </c>
      <c r="F714" t="str">
        <f t="shared" si="22"/>
        <v/>
      </c>
      <c r="G714" t="str">
        <f>IF(A714="","",IF(F714&lt;=VLOOKUP(A714, 'Anagrafica Prodotti'!A:C, 3), "⚠️ RIORDINARE", "OK"))</f>
        <v/>
      </c>
      <c r="H714" t="str">
        <f>IF(A714="","",VLOOKUP(A714, 'Anagrafica Prodotti'!A:G, 7))</f>
        <v/>
      </c>
      <c r="I714" s="3" t="str">
        <f>IFERROR(SUMIFS(Movimenti!H:H, Movimenti!F:F, A714, Movimenti!C:C, "Carico") / C714,"")</f>
        <v/>
      </c>
      <c r="J714" s="3" t="str">
        <f t="shared" si="23"/>
        <v/>
      </c>
      <c r="K714" s="3" t="str">
        <f>IF(A714="","",VLOOKUP(A714, 'Anagrafica Prodotti'!A:E, 5)*F714)</f>
        <v/>
      </c>
    </row>
    <row r="715" spans="1:11" x14ac:dyDescent="0.3">
      <c r="A715" t="str">
        <f>IF('Anagrafica Prodotti'!A716="","",'Anagrafica Prodotti'!A716)</f>
        <v/>
      </c>
      <c r="B715" t="str">
        <f>IF(A715="","",VLOOKUP(A715, 'Anagrafica Prodotti'!A:B, 2))</f>
        <v/>
      </c>
      <c r="C715" t="str">
        <f>IF(A715="","",SUMIFS(Movimenti!D:D, Movimenti!F:F, A715, Movimenti!C:C, "Carico"))</f>
        <v/>
      </c>
      <c r="D715" t="str">
        <f>IF(A715="","",SUMIFS(Movimenti!D:D, Movimenti!F:F, A715, Movimenti!C:C, "Scarico"))</f>
        <v/>
      </c>
      <c r="E715" t="str">
        <f>IF(A715="","",SUMIFS(Movimenti!D:D, Movimenti!F:F, A715, Movimenti!C:C, "Rettifica"))</f>
        <v/>
      </c>
      <c r="F715" t="str">
        <f t="shared" si="22"/>
        <v/>
      </c>
      <c r="G715" t="str">
        <f>IF(A715="","",IF(F715&lt;=VLOOKUP(A715, 'Anagrafica Prodotti'!A:C, 3), "⚠️ RIORDINARE", "OK"))</f>
        <v/>
      </c>
      <c r="H715" t="str">
        <f>IF(A715="","",VLOOKUP(A715, 'Anagrafica Prodotti'!A:G, 7))</f>
        <v/>
      </c>
      <c r="I715" s="3" t="str">
        <f>IFERROR(SUMIFS(Movimenti!H:H, Movimenti!F:F, A715, Movimenti!C:C, "Carico") / C715,"")</f>
        <v/>
      </c>
      <c r="J715" s="3" t="str">
        <f t="shared" si="23"/>
        <v/>
      </c>
      <c r="K715" s="3" t="str">
        <f>IF(A715="","",VLOOKUP(A715, 'Anagrafica Prodotti'!A:E, 5)*F715)</f>
        <v/>
      </c>
    </row>
    <row r="716" spans="1:11" x14ac:dyDescent="0.3">
      <c r="A716" t="str">
        <f>IF('Anagrafica Prodotti'!A717="","",'Anagrafica Prodotti'!A717)</f>
        <v/>
      </c>
      <c r="B716" t="str">
        <f>IF(A716="","",VLOOKUP(A716, 'Anagrafica Prodotti'!A:B, 2))</f>
        <v/>
      </c>
      <c r="C716" t="str">
        <f>IF(A716="","",SUMIFS(Movimenti!D:D, Movimenti!F:F, A716, Movimenti!C:C, "Carico"))</f>
        <v/>
      </c>
      <c r="D716" t="str">
        <f>IF(A716="","",SUMIFS(Movimenti!D:D, Movimenti!F:F, A716, Movimenti!C:C, "Scarico"))</f>
        <v/>
      </c>
      <c r="E716" t="str">
        <f>IF(A716="","",SUMIFS(Movimenti!D:D, Movimenti!F:F, A716, Movimenti!C:C, "Rettifica"))</f>
        <v/>
      </c>
      <c r="F716" t="str">
        <f t="shared" si="22"/>
        <v/>
      </c>
      <c r="G716" t="str">
        <f>IF(A716="","",IF(F716&lt;=VLOOKUP(A716, 'Anagrafica Prodotti'!A:C, 3), "⚠️ RIORDINARE", "OK"))</f>
        <v/>
      </c>
      <c r="H716" t="str">
        <f>IF(A716="","",VLOOKUP(A716, 'Anagrafica Prodotti'!A:G, 7))</f>
        <v/>
      </c>
      <c r="I716" s="3" t="str">
        <f>IFERROR(SUMIFS(Movimenti!H:H, Movimenti!F:F, A716, Movimenti!C:C, "Carico") / C716,"")</f>
        <v/>
      </c>
      <c r="J716" s="3" t="str">
        <f t="shared" si="23"/>
        <v/>
      </c>
      <c r="K716" s="3" t="str">
        <f>IF(A716="","",VLOOKUP(A716, 'Anagrafica Prodotti'!A:E, 5)*F716)</f>
        <v/>
      </c>
    </row>
    <row r="717" spans="1:11" x14ac:dyDescent="0.3">
      <c r="A717" t="str">
        <f>IF('Anagrafica Prodotti'!A718="","",'Anagrafica Prodotti'!A718)</f>
        <v/>
      </c>
      <c r="B717" t="str">
        <f>IF(A717="","",VLOOKUP(A717, 'Anagrafica Prodotti'!A:B, 2))</f>
        <v/>
      </c>
      <c r="C717" t="str">
        <f>IF(A717="","",SUMIFS(Movimenti!D:D, Movimenti!F:F, A717, Movimenti!C:C, "Carico"))</f>
        <v/>
      </c>
      <c r="D717" t="str">
        <f>IF(A717="","",SUMIFS(Movimenti!D:D, Movimenti!F:F, A717, Movimenti!C:C, "Scarico"))</f>
        <v/>
      </c>
      <c r="E717" t="str">
        <f>IF(A717="","",SUMIFS(Movimenti!D:D, Movimenti!F:F, A717, Movimenti!C:C, "Rettifica"))</f>
        <v/>
      </c>
      <c r="F717" t="str">
        <f t="shared" si="22"/>
        <v/>
      </c>
      <c r="G717" t="str">
        <f>IF(A717="","",IF(F717&lt;=VLOOKUP(A717, 'Anagrafica Prodotti'!A:C, 3), "⚠️ RIORDINARE", "OK"))</f>
        <v/>
      </c>
      <c r="H717" t="str">
        <f>IF(A717="","",VLOOKUP(A717, 'Anagrafica Prodotti'!A:G, 7))</f>
        <v/>
      </c>
      <c r="I717" s="3" t="str">
        <f>IFERROR(SUMIFS(Movimenti!H:H, Movimenti!F:F, A717, Movimenti!C:C, "Carico") / C717,"")</f>
        <v/>
      </c>
      <c r="J717" s="3" t="str">
        <f t="shared" si="23"/>
        <v/>
      </c>
      <c r="K717" s="3" t="str">
        <f>IF(A717="","",VLOOKUP(A717, 'Anagrafica Prodotti'!A:E, 5)*F717)</f>
        <v/>
      </c>
    </row>
    <row r="718" spans="1:11" x14ac:dyDescent="0.3">
      <c r="A718" t="str">
        <f>IF('Anagrafica Prodotti'!A719="","",'Anagrafica Prodotti'!A719)</f>
        <v/>
      </c>
      <c r="B718" t="str">
        <f>IF(A718="","",VLOOKUP(A718, 'Anagrafica Prodotti'!A:B, 2))</f>
        <v/>
      </c>
      <c r="C718" t="str">
        <f>IF(A718="","",SUMIFS(Movimenti!D:D, Movimenti!F:F, A718, Movimenti!C:C, "Carico"))</f>
        <v/>
      </c>
      <c r="D718" t="str">
        <f>IF(A718="","",SUMIFS(Movimenti!D:D, Movimenti!F:F, A718, Movimenti!C:C, "Scarico"))</f>
        <v/>
      </c>
      <c r="E718" t="str">
        <f>IF(A718="","",SUMIFS(Movimenti!D:D, Movimenti!F:F, A718, Movimenti!C:C, "Rettifica"))</f>
        <v/>
      </c>
      <c r="F718" t="str">
        <f t="shared" si="22"/>
        <v/>
      </c>
      <c r="G718" t="str">
        <f>IF(A718="","",IF(F718&lt;=VLOOKUP(A718, 'Anagrafica Prodotti'!A:C, 3), "⚠️ RIORDINARE", "OK"))</f>
        <v/>
      </c>
      <c r="H718" t="str">
        <f>IF(A718="","",VLOOKUP(A718, 'Anagrafica Prodotti'!A:G, 7))</f>
        <v/>
      </c>
      <c r="I718" s="3" t="str">
        <f>IFERROR(SUMIFS(Movimenti!H:H, Movimenti!F:F, A718, Movimenti!C:C, "Carico") / C718,"")</f>
        <v/>
      </c>
      <c r="J718" s="3" t="str">
        <f t="shared" si="23"/>
        <v/>
      </c>
      <c r="K718" s="3" t="str">
        <f>IF(A718="","",VLOOKUP(A718, 'Anagrafica Prodotti'!A:E, 5)*F718)</f>
        <v/>
      </c>
    </row>
    <row r="719" spans="1:11" x14ac:dyDescent="0.3">
      <c r="A719" t="str">
        <f>IF('Anagrafica Prodotti'!A720="","",'Anagrafica Prodotti'!A720)</f>
        <v/>
      </c>
      <c r="B719" t="str">
        <f>IF(A719="","",VLOOKUP(A719, 'Anagrafica Prodotti'!A:B, 2))</f>
        <v/>
      </c>
      <c r="C719" t="str">
        <f>IF(A719="","",SUMIFS(Movimenti!D:D, Movimenti!F:F, A719, Movimenti!C:C, "Carico"))</f>
        <v/>
      </c>
      <c r="D719" t="str">
        <f>IF(A719="","",SUMIFS(Movimenti!D:D, Movimenti!F:F, A719, Movimenti!C:C, "Scarico"))</f>
        <v/>
      </c>
      <c r="E719" t="str">
        <f>IF(A719="","",SUMIFS(Movimenti!D:D, Movimenti!F:F, A719, Movimenti!C:C, "Rettifica"))</f>
        <v/>
      </c>
      <c r="F719" t="str">
        <f t="shared" si="22"/>
        <v/>
      </c>
      <c r="G719" t="str">
        <f>IF(A719="","",IF(F719&lt;=VLOOKUP(A719, 'Anagrafica Prodotti'!A:C, 3), "⚠️ RIORDINARE", "OK"))</f>
        <v/>
      </c>
      <c r="H719" t="str">
        <f>IF(A719="","",VLOOKUP(A719, 'Anagrafica Prodotti'!A:G, 7))</f>
        <v/>
      </c>
      <c r="I719" s="3" t="str">
        <f>IFERROR(SUMIFS(Movimenti!H:H, Movimenti!F:F, A719, Movimenti!C:C, "Carico") / C719,"")</f>
        <v/>
      </c>
      <c r="J719" s="3" t="str">
        <f t="shared" si="23"/>
        <v/>
      </c>
      <c r="K719" s="3" t="str">
        <f>IF(A719="","",VLOOKUP(A719, 'Anagrafica Prodotti'!A:E, 5)*F719)</f>
        <v/>
      </c>
    </row>
    <row r="720" spans="1:11" x14ac:dyDescent="0.3">
      <c r="A720" t="str">
        <f>IF('Anagrafica Prodotti'!A721="","",'Anagrafica Prodotti'!A721)</f>
        <v/>
      </c>
      <c r="B720" t="str">
        <f>IF(A720="","",VLOOKUP(A720, 'Anagrafica Prodotti'!A:B, 2))</f>
        <v/>
      </c>
      <c r="C720" t="str">
        <f>IF(A720="","",SUMIFS(Movimenti!D:D, Movimenti!F:F, A720, Movimenti!C:C, "Carico"))</f>
        <v/>
      </c>
      <c r="D720" t="str">
        <f>IF(A720="","",SUMIFS(Movimenti!D:D, Movimenti!F:F, A720, Movimenti!C:C, "Scarico"))</f>
        <v/>
      </c>
      <c r="E720" t="str">
        <f>IF(A720="","",SUMIFS(Movimenti!D:D, Movimenti!F:F, A720, Movimenti!C:C, "Rettifica"))</f>
        <v/>
      </c>
      <c r="F720" t="str">
        <f t="shared" si="22"/>
        <v/>
      </c>
      <c r="G720" t="str">
        <f>IF(A720="","",IF(F720&lt;=VLOOKUP(A720, 'Anagrafica Prodotti'!A:C, 3), "⚠️ RIORDINARE", "OK"))</f>
        <v/>
      </c>
      <c r="H720" t="str">
        <f>IF(A720="","",VLOOKUP(A720, 'Anagrafica Prodotti'!A:G, 7))</f>
        <v/>
      </c>
      <c r="I720" s="3" t="str">
        <f>IFERROR(SUMIFS(Movimenti!H:H, Movimenti!F:F, A720, Movimenti!C:C, "Carico") / C720,"")</f>
        <v/>
      </c>
      <c r="J720" s="3" t="str">
        <f t="shared" si="23"/>
        <v/>
      </c>
      <c r="K720" s="3" t="str">
        <f>IF(A720="","",VLOOKUP(A720, 'Anagrafica Prodotti'!A:E, 5)*F720)</f>
        <v/>
      </c>
    </row>
    <row r="721" spans="1:11" x14ac:dyDescent="0.3">
      <c r="A721" t="str">
        <f>IF('Anagrafica Prodotti'!A722="","",'Anagrafica Prodotti'!A722)</f>
        <v/>
      </c>
      <c r="B721" t="str">
        <f>IF(A721="","",VLOOKUP(A721, 'Anagrafica Prodotti'!A:B, 2))</f>
        <v/>
      </c>
      <c r="C721" t="str">
        <f>IF(A721="","",SUMIFS(Movimenti!D:D, Movimenti!F:F, A721, Movimenti!C:C, "Carico"))</f>
        <v/>
      </c>
      <c r="D721" t="str">
        <f>IF(A721="","",SUMIFS(Movimenti!D:D, Movimenti!F:F, A721, Movimenti!C:C, "Scarico"))</f>
        <v/>
      </c>
      <c r="E721" t="str">
        <f>IF(A721="","",SUMIFS(Movimenti!D:D, Movimenti!F:F, A721, Movimenti!C:C, "Rettifica"))</f>
        <v/>
      </c>
      <c r="F721" t="str">
        <f t="shared" si="22"/>
        <v/>
      </c>
      <c r="G721" t="str">
        <f>IF(A721="","",IF(F721&lt;=VLOOKUP(A721, 'Anagrafica Prodotti'!A:C, 3), "⚠️ RIORDINARE", "OK"))</f>
        <v/>
      </c>
      <c r="H721" t="str">
        <f>IF(A721="","",VLOOKUP(A721, 'Anagrafica Prodotti'!A:G, 7))</f>
        <v/>
      </c>
      <c r="I721" s="3" t="str">
        <f>IFERROR(SUMIFS(Movimenti!H:H, Movimenti!F:F, A721, Movimenti!C:C, "Carico") / C721,"")</f>
        <v/>
      </c>
      <c r="J721" s="3" t="str">
        <f t="shared" si="23"/>
        <v/>
      </c>
      <c r="K721" s="3" t="str">
        <f>IF(A721="","",VLOOKUP(A721, 'Anagrafica Prodotti'!A:E, 5)*F721)</f>
        <v/>
      </c>
    </row>
    <row r="722" spans="1:11" x14ac:dyDescent="0.3">
      <c r="A722" t="str">
        <f>IF('Anagrafica Prodotti'!A723="","",'Anagrafica Prodotti'!A723)</f>
        <v/>
      </c>
      <c r="B722" t="str">
        <f>IF(A722="","",VLOOKUP(A722, 'Anagrafica Prodotti'!A:B, 2))</f>
        <v/>
      </c>
      <c r="C722" t="str">
        <f>IF(A722="","",SUMIFS(Movimenti!D:D, Movimenti!F:F, A722, Movimenti!C:C, "Carico"))</f>
        <v/>
      </c>
      <c r="D722" t="str">
        <f>IF(A722="","",SUMIFS(Movimenti!D:D, Movimenti!F:F, A722, Movimenti!C:C, "Scarico"))</f>
        <v/>
      </c>
      <c r="E722" t="str">
        <f>IF(A722="","",SUMIFS(Movimenti!D:D, Movimenti!F:F, A722, Movimenti!C:C, "Rettifica"))</f>
        <v/>
      </c>
      <c r="F722" t="str">
        <f t="shared" si="22"/>
        <v/>
      </c>
      <c r="G722" t="str">
        <f>IF(A722="","",IF(F722&lt;=VLOOKUP(A722, 'Anagrafica Prodotti'!A:C, 3), "⚠️ RIORDINARE", "OK"))</f>
        <v/>
      </c>
      <c r="H722" t="str">
        <f>IF(A722="","",VLOOKUP(A722, 'Anagrafica Prodotti'!A:G, 7))</f>
        <v/>
      </c>
      <c r="I722" s="3" t="str">
        <f>IFERROR(SUMIFS(Movimenti!H:H, Movimenti!F:F, A722, Movimenti!C:C, "Carico") / C722,"")</f>
        <v/>
      </c>
      <c r="J722" s="3" t="str">
        <f t="shared" si="23"/>
        <v/>
      </c>
      <c r="K722" s="3" t="str">
        <f>IF(A722="","",VLOOKUP(A722, 'Anagrafica Prodotti'!A:E, 5)*F722)</f>
        <v/>
      </c>
    </row>
    <row r="723" spans="1:11" x14ac:dyDescent="0.3">
      <c r="A723" t="str">
        <f>IF('Anagrafica Prodotti'!A724="","",'Anagrafica Prodotti'!A724)</f>
        <v/>
      </c>
      <c r="B723" t="str">
        <f>IF(A723="","",VLOOKUP(A723, 'Anagrafica Prodotti'!A:B, 2))</f>
        <v/>
      </c>
      <c r="C723" t="str">
        <f>IF(A723="","",SUMIFS(Movimenti!D:D, Movimenti!F:F, A723, Movimenti!C:C, "Carico"))</f>
        <v/>
      </c>
      <c r="D723" t="str">
        <f>IF(A723="","",SUMIFS(Movimenti!D:D, Movimenti!F:F, A723, Movimenti!C:C, "Scarico"))</f>
        <v/>
      </c>
      <c r="E723" t="str">
        <f>IF(A723="","",SUMIFS(Movimenti!D:D, Movimenti!F:F, A723, Movimenti!C:C, "Rettifica"))</f>
        <v/>
      </c>
      <c r="F723" t="str">
        <f t="shared" si="22"/>
        <v/>
      </c>
      <c r="G723" t="str">
        <f>IF(A723="","",IF(F723&lt;=VLOOKUP(A723, 'Anagrafica Prodotti'!A:C, 3), "⚠️ RIORDINARE", "OK"))</f>
        <v/>
      </c>
      <c r="H723" t="str">
        <f>IF(A723="","",VLOOKUP(A723, 'Anagrafica Prodotti'!A:G, 7))</f>
        <v/>
      </c>
      <c r="I723" s="3" t="str">
        <f>IFERROR(SUMIFS(Movimenti!H:H, Movimenti!F:F, A723, Movimenti!C:C, "Carico") / C723,"")</f>
        <v/>
      </c>
      <c r="J723" s="3" t="str">
        <f t="shared" si="23"/>
        <v/>
      </c>
      <c r="K723" s="3" t="str">
        <f>IF(A723="","",VLOOKUP(A723, 'Anagrafica Prodotti'!A:E, 5)*F723)</f>
        <v/>
      </c>
    </row>
    <row r="724" spans="1:11" x14ac:dyDescent="0.3">
      <c r="A724" t="str">
        <f>IF('Anagrafica Prodotti'!A725="","",'Anagrafica Prodotti'!A725)</f>
        <v/>
      </c>
      <c r="B724" t="str">
        <f>IF(A724="","",VLOOKUP(A724, 'Anagrafica Prodotti'!A:B, 2))</f>
        <v/>
      </c>
      <c r="C724" t="str">
        <f>IF(A724="","",SUMIFS(Movimenti!D:D, Movimenti!F:F, A724, Movimenti!C:C, "Carico"))</f>
        <v/>
      </c>
      <c r="D724" t="str">
        <f>IF(A724="","",SUMIFS(Movimenti!D:D, Movimenti!F:F, A724, Movimenti!C:C, "Scarico"))</f>
        <v/>
      </c>
      <c r="E724" t="str">
        <f>IF(A724="","",SUMIFS(Movimenti!D:D, Movimenti!F:F, A724, Movimenti!C:C, "Rettifica"))</f>
        <v/>
      </c>
      <c r="F724" t="str">
        <f t="shared" si="22"/>
        <v/>
      </c>
      <c r="G724" t="str">
        <f>IF(A724="","",IF(F724&lt;=VLOOKUP(A724, 'Anagrafica Prodotti'!A:C, 3), "⚠️ RIORDINARE", "OK"))</f>
        <v/>
      </c>
      <c r="H724" t="str">
        <f>IF(A724="","",VLOOKUP(A724, 'Anagrafica Prodotti'!A:G, 7))</f>
        <v/>
      </c>
      <c r="I724" s="3" t="str">
        <f>IFERROR(SUMIFS(Movimenti!H:H, Movimenti!F:F, A724, Movimenti!C:C, "Carico") / C724,"")</f>
        <v/>
      </c>
      <c r="J724" s="3" t="str">
        <f t="shared" si="23"/>
        <v/>
      </c>
      <c r="K724" s="3" t="str">
        <f>IF(A724="","",VLOOKUP(A724, 'Anagrafica Prodotti'!A:E, 5)*F724)</f>
        <v/>
      </c>
    </row>
    <row r="725" spans="1:11" x14ac:dyDescent="0.3">
      <c r="A725" t="str">
        <f>IF('Anagrafica Prodotti'!A726="","",'Anagrafica Prodotti'!A726)</f>
        <v/>
      </c>
      <c r="B725" t="str">
        <f>IF(A725="","",VLOOKUP(A725, 'Anagrafica Prodotti'!A:B, 2))</f>
        <v/>
      </c>
      <c r="C725" t="str">
        <f>IF(A725="","",SUMIFS(Movimenti!D:D, Movimenti!F:F, A725, Movimenti!C:C, "Carico"))</f>
        <v/>
      </c>
      <c r="D725" t="str">
        <f>IF(A725="","",SUMIFS(Movimenti!D:D, Movimenti!F:F, A725, Movimenti!C:C, "Scarico"))</f>
        <v/>
      </c>
      <c r="E725" t="str">
        <f>IF(A725="","",SUMIFS(Movimenti!D:D, Movimenti!F:F, A725, Movimenti!C:C, "Rettifica"))</f>
        <v/>
      </c>
      <c r="F725" t="str">
        <f t="shared" si="22"/>
        <v/>
      </c>
      <c r="G725" t="str">
        <f>IF(A725="","",IF(F725&lt;=VLOOKUP(A725, 'Anagrafica Prodotti'!A:C, 3), "⚠️ RIORDINARE", "OK"))</f>
        <v/>
      </c>
      <c r="H725" t="str">
        <f>IF(A725="","",VLOOKUP(A725, 'Anagrafica Prodotti'!A:G, 7))</f>
        <v/>
      </c>
      <c r="I725" s="3" t="str">
        <f>IFERROR(SUMIFS(Movimenti!H:H, Movimenti!F:F, A725, Movimenti!C:C, "Carico") / C725,"")</f>
        <v/>
      </c>
      <c r="J725" s="3" t="str">
        <f t="shared" si="23"/>
        <v/>
      </c>
      <c r="K725" s="3" t="str">
        <f>IF(A725="","",VLOOKUP(A725, 'Anagrafica Prodotti'!A:E, 5)*F725)</f>
        <v/>
      </c>
    </row>
    <row r="726" spans="1:11" x14ac:dyDescent="0.3">
      <c r="A726" t="str">
        <f>IF('Anagrafica Prodotti'!A727="","",'Anagrafica Prodotti'!A727)</f>
        <v/>
      </c>
      <c r="B726" t="str">
        <f>IF(A726="","",VLOOKUP(A726, 'Anagrafica Prodotti'!A:B, 2))</f>
        <v/>
      </c>
      <c r="C726" t="str">
        <f>IF(A726="","",SUMIFS(Movimenti!D:D, Movimenti!F:F, A726, Movimenti!C:C, "Carico"))</f>
        <v/>
      </c>
      <c r="D726" t="str">
        <f>IF(A726="","",SUMIFS(Movimenti!D:D, Movimenti!F:F, A726, Movimenti!C:C, "Scarico"))</f>
        <v/>
      </c>
      <c r="E726" t="str">
        <f>IF(A726="","",SUMIFS(Movimenti!D:D, Movimenti!F:F, A726, Movimenti!C:C, "Rettifica"))</f>
        <v/>
      </c>
      <c r="F726" t="str">
        <f t="shared" si="22"/>
        <v/>
      </c>
      <c r="G726" t="str">
        <f>IF(A726="","",IF(F726&lt;=VLOOKUP(A726, 'Anagrafica Prodotti'!A:C, 3), "⚠️ RIORDINARE", "OK"))</f>
        <v/>
      </c>
      <c r="H726" t="str">
        <f>IF(A726="","",VLOOKUP(A726, 'Anagrafica Prodotti'!A:G, 7))</f>
        <v/>
      </c>
      <c r="I726" s="3" t="str">
        <f>IFERROR(SUMIFS(Movimenti!H:H, Movimenti!F:F, A726, Movimenti!C:C, "Carico") / C726,"")</f>
        <v/>
      </c>
      <c r="J726" s="3" t="str">
        <f t="shared" si="23"/>
        <v/>
      </c>
      <c r="K726" s="3" t="str">
        <f>IF(A726="","",VLOOKUP(A726, 'Anagrafica Prodotti'!A:E, 5)*F726)</f>
        <v/>
      </c>
    </row>
    <row r="727" spans="1:11" x14ac:dyDescent="0.3">
      <c r="A727" t="str">
        <f>IF('Anagrafica Prodotti'!A728="","",'Anagrafica Prodotti'!A728)</f>
        <v/>
      </c>
      <c r="B727" t="str">
        <f>IF(A727="","",VLOOKUP(A727, 'Anagrafica Prodotti'!A:B, 2))</f>
        <v/>
      </c>
      <c r="C727" t="str">
        <f>IF(A727="","",SUMIFS(Movimenti!D:D, Movimenti!F:F, A727, Movimenti!C:C, "Carico"))</f>
        <v/>
      </c>
      <c r="D727" t="str">
        <f>IF(A727="","",SUMIFS(Movimenti!D:D, Movimenti!F:F, A727, Movimenti!C:C, "Scarico"))</f>
        <v/>
      </c>
      <c r="E727" t="str">
        <f>IF(A727="","",SUMIFS(Movimenti!D:D, Movimenti!F:F, A727, Movimenti!C:C, "Rettifica"))</f>
        <v/>
      </c>
      <c r="F727" t="str">
        <f t="shared" si="22"/>
        <v/>
      </c>
      <c r="G727" t="str">
        <f>IF(A727="","",IF(F727&lt;=VLOOKUP(A727, 'Anagrafica Prodotti'!A:C, 3), "⚠️ RIORDINARE", "OK"))</f>
        <v/>
      </c>
      <c r="H727" t="str">
        <f>IF(A727="","",VLOOKUP(A727, 'Anagrafica Prodotti'!A:G, 7))</f>
        <v/>
      </c>
      <c r="I727" s="3" t="str">
        <f>IFERROR(SUMIFS(Movimenti!H:H, Movimenti!F:F, A727, Movimenti!C:C, "Carico") / C727,"")</f>
        <v/>
      </c>
      <c r="J727" s="3" t="str">
        <f t="shared" si="23"/>
        <v/>
      </c>
      <c r="K727" s="3" t="str">
        <f>IF(A727="","",VLOOKUP(A727, 'Anagrafica Prodotti'!A:E, 5)*F727)</f>
        <v/>
      </c>
    </row>
    <row r="728" spans="1:11" x14ac:dyDescent="0.3">
      <c r="A728" t="str">
        <f>IF('Anagrafica Prodotti'!A729="","",'Anagrafica Prodotti'!A729)</f>
        <v/>
      </c>
      <c r="B728" t="str">
        <f>IF(A728="","",VLOOKUP(A728, 'Anagrafica Prodotti'!A:B, 2))</f>
        <v/>
      </c>
      <c r="C728" t="str">
        <f>IF(A728="","",SUMIFS(Movimenti!D:D, Movimenti!F:F, A728, Movimenti!C:C, "Carico"))</f>
        <v/>
      </c>
      <c r="D728" t="str">
        <f>IF(A728="","",SUMIFS(Movimenti!D:D, Movimenti!F:F, A728, Movimenti!C:C, "Scarico"))</f>
        <v/>
      </c>
      <c r="E728" t="str">
        <f>IF(A728="","",SUMIFS(Movimenti!D:D, Movimenti!F:F, A728, Movimenti!C:C, "Rettifica"))</f>
        <v/>
      </c>
      <c r="F728" t="str">
        <f t="shared" si="22"/>
        <v/>
      </c>
      <c r="G728" t="str">
        <f>IF(A728="","",IF(F728&lt;=VLOOKUP(A728, 'Anagrafica Prodotti'!A:C, 3), "⚠️ RIORDINARE", "OK"))</f>
        <v/>
      </c>
      <c r="H728" t="str">
        <f>IF(A728="","",VLOOKUP(A728, 'Anagrafica Prodotti'!A:G, 7))</f>
        <v/>
      </c>
      <c r="I728" s="3" t="str">
        <f>IFERROR(SUMIFS(Movimenti!H:H, Movimenti!F:F, A728, Movimenti!C:C, "Carico") / C728,"")</f>
        <v/>
      </c>
      <c r="J728" s="3" t="str">
        <f t="shared" si="23"/>
        <v/>
      </c>
      <c r="K728" s="3" t="str">
        <f>IF(A728="","",VLOOKUP(A728, 'Anagrafica Prodotti'!A:E, 5)*F728)</f>
        <v/>
      </c>
    </row>
    <row r="729" spans="1:11" x14ac:dyDescent="0.3">
      <c r="A729" t="str">
        <f>IF('Anagrafica Prodotti'!A730="","",'Anagrafica Prodotti'!A730)</f>
        <v/>
      </c>
      <c r="B729" t="str">
        <f>IF(A729="","",VLOOKUP(A729, 'Anagrafica Prodotti'!A:B, 2))</f>
        <v/>
      </c>
      <c r="C729" t="str">
        <f>IF(A729="","",SUMIFS(Movimenti!D:D, Movimenti!F:F, A729, Movimenti!C:C, "Carico"))</f>
        <v/>
      </c>
      <c r="D729" t="str">
        <f>IF(A729="","",SUMIFS(Movimenti!D:D, Movimenti!F:F, A729, Movimenti!C:C, "Scarico"))</f>
        <v/>
      </c>
      <c r="E729" t="str">
        <f>IF(A729="","",SUMIFS(Movimenti!D:D, Movimenti!F:F, A729, Movimenti!C:C, "Rettifica"))</f>
        <v/>
      </c>
      <c r="F729" t="str">
        <f t="shared" si="22"/>
        <v/>
      </c>
      <c r="G729" t="str">
        <f>IF(A729="","",IF(F729&lt;=VLOOKUP(A729, 'Anagrafica Prodotti'!A:C, 3), "⚠️ RIORDINARE", "OK"))</f>
        <v/>
      </c>
      <c r="H729" t="str">
        <f>IF(A729="","",VLOOKUP(A729, 'Anagrafica Prodotti'!A:G, 7))</f>
        <v/>
      </c>
      <c r="I729" s="3" t="str">
        <f>IFERROR(SUMIFS(Movimenti!H:H, Movimenti!F:F, A729, Movimenti!C:C, "Carico") / C729,"")</f>
        <v/>
      </c>
      <c r="J729" s="3" t="str">
        <f t="shared" si="23"/>
        <v/>
      </c>
      <c r="K729" s="3" t="str">
        <f>IF(A729="","",VLOOKUP(A729, 'Anagrafica Prodotti'!A:E, 5)*F729)</f>
        <v/>
      </c>
    </row>
    <row r="730" spans="1:11" x14ac:dyDescent="0.3">
      <c r="A730" t="str">
        <f>IF('Anagrafica Prodotti'!A731="","",'Anagrafica Prodotti'!A731)</f>
        <v/>
      </c>
      <c r="B730" t="str">
        <f>IF(A730="","",VLOOKUP(A730, 'Anagrafica Prodotti'!A:B, 2))</f>
        <v/>
      </c>
      <c r="C730" t="str">
        <f>IF(A730="","",SUMIFS(Movimenti!D:D, Movimenti!F:F, A730, Movimenti!C:C, "Carico"))</f>
        <v/>
      </c>
      <c r="D730" t="str">
        <f>IF(A730="","",SUMIFS(Movimenti!D:D, Movimenti!F:F, A730, Movimenti!C:C, "Scarico"))</f>
        <v/>
      </c>
      <c r="E730" t="str">
        <f>IF(A730="","",SUMIFS(Movimenti!D:D, Movimenti!F:F, A730, Movimenti!C:C, "Rettifica"))</f>
        <v/>
      </c>
      <c r="F730" t="str">
        <f t="shared" si="22"/>
        <v/>
      </c>
      <c r="G730" t="str">
        <f>IF(A730="","",IF(F730&lt;=VLOOKUP(A730, 'Anagrafica Prodotti'!A:C, 3), "⚠️ RIORDINARE", "OK"))</f>
        <v/>
      </c>
      <c r="H730" t="str">
        <f>IF(A730="","",VLOOKUP(A730, 'Anagrafica Prodotti'!A:G, 7))</f>
        <v/>
      </c>
      <c r="I730" s="3" t="str">
        <f>IFERROR(SUMIFS(Movimenti!H:H, Movimenti!F:F, A730, Movimenti!C:C, "Carico") / C730,"")</f>
        <v/>
      </c>
      <c r="J730" s="3" t="str">
        <f t="shared" si="23"/>
        <v/>
      </c>
      <c r="K730" s="3" t="str">
        <f>IF(A730="","",VLOOKUP(A730, 'Anagrafica Prodotti'!A:E, 5)*F730)</f>
        <v/>
      </c>
    </row>
    <row r="731" spans="1:11" x14ac:dyDescent="0.3">
      <c r="A731" t="str">
        <f>IF('Anagrafica Prodotti'!A732="","",'Anagrafica Prodotti'!A732)</f>
        <v/>
      </c>
      <c r="B731" t="str">
        <f>IF(A731="","",VLOOKUP(A731, 'Anagrafica Prodotti'!A:B, 2))</f>
        <v/>
      </c>
      <c r="C731" t="str">
        <f>IF(A731="","",SUMIFS(Movimenti!D:D, Movimenti!F:F, A731, Movimenti!C:C, "Carico"))</f>
        <v/>
      </c>
      <c r="D731" t="str">
        <f>IF(A731="","",SUMIFS(Movimenti!D:D, Movimenti!F:F, A731, Movimenti!C:C, "Scarico"))</f>
        <v/>
      </c>
      <c r="E731" t="str">
        <f>IF(A731="","",SUMIFS(Movimenti!D:D, Movimenti!F:F, A731, Movimenti!C:C, "Rettifica"))</f>
        <v/>
      </c>
      <c r="F731" t="str">
        <f t="shared" si="22"/>
        <v/>
      </c>
      <c r="G731" t="str">
        <f>IF(A731="","",IF(F731&lt;=VLOOKUP(A731, 'Anagrafica Prodotti'!A:C, 3), "⚠️ RIORDINARE", "OK"))</f>
        <v/>
      </c>
      <c r="H731" t="str">
        <f>IF(A731="","",VLOOKUP(A731, 'Anagrafica Prodotti'!A:G, 7))</f>
        <v/>
      </c>
      <c r="I731" s="3" t="str">
        <f>IFERROR(SUMIFS(Movimenti!H:H, Movimenti!F:F, A731, Movimenti!C:C, "Carico") / C731,"")</f>
        <v/>
      </c>
      <c r="J731" s="3" t="str">
        <f t="shared" si="23"/>
        <v/>
      </c>
      <c r="K731" s="3" t="str">
        <f>IF(A731="","",VLOOKUP(A731, 'Anagrafica Prodotti'!A:E, 5)*F731)</f>
        <v/>
      </c>
    </row>
    <row r="732" spans="1:11" x14ac:dyDescent="0.3">
      <c r="A732" t="str">
        <f>IF('Anagrafica Prodotti'!A733="","",'Anagrafica Prodotti'!A733)</f>
        <v/>
      </c>
      <c r="B732" t="str">
        <f>IF(A732="","",VLOOKUP(A732, 'Anagrafica Prodotti'!A:B, 2))</f>
        <v/>
      </c>
      <c r="C732" t="str">
        <f>IF(A732="","",SUMIFS(Movimenti!D:D, Movimenti!F:F, A732, Movimenti!C:C, "Carico"))</f>
        <v/>
      </c>
      <c r="D732" t="str">
        <f>IF(A732="","",SUMIFS(Movimenti!D:D, Movimenti!F:F, A732, Movimenti!C:C, "Scarico"))</f>
        <v/>
      </c>
      <c r="E732" t="str">
        <f>IF(A732="","",SUMIFS(Movimenti!D:D, Movimenti!F:F, A732, Movimenti!C:C, "Rettifica"))</f>
        <v/>
      </c>
      <c r="F732" t="str">
        <f t="shared" si="22"/>
        <v/>
      </c>
      <c r="G732" t="str">
        <f>IF(A732="","",IF(F732&lt;=VLOOKUP(A732, 'Anagrafica Prodotti'!A:C, 3), "⚠️ RIORDINARE", "OK"))</f>
        <v/>
      </c>
      <c r="H732" t="str">
        <f>IF(A732="","",VLOOKUP(A732, 'Anagrafica Prodotti'!A:G, 7))</f>
        <v/>
      </c>
      <c r="I732" s="3" t="str">
        <f>IFERROR(SUMIFS(Movimenti!H:H, Movimenti!F:F, A732, Movimenti!C:C, "Carico") / C732,"")</f>
        <v/>
      </c>
      <c r="J732" s="3" t="str">
        <f t="shared" si="23"/>
        <v/>
      </c>
      <c r="K732" s="3" t="str">
        <f>IF(A732="","",VLOOKUP(A732, 'Anagrafica Prodotti'!A:E, 5)*F732)</f>
        <v/>
      </c>
    </row>
    <row r="733" spans="1:11" x14ac:dyDescent="0.3">
      <c r="A733" t="str">
        <f>IF('Anagrafica Prodotti'!A734="","",'Anagrafica Prodotti'!A734)</f>
        <v/>
      </c>
      <c r="B733" t="str">
        <f>IF(A733="","",VLOOKUP(A733, 'Anagrafica Prodotti'!A:B, 2))</f>
        <v/>
      </c>
      <c r="C733" t="str">
        <f>IF(A733="","",SUMIFS(Movimenti!D:D, Movimenti!F:F, A733, Movimenti!C:C, "Carico"))</f>
        <v/>
      </c>
      <c r="D733" t="str">
        <f>IF(A733="","",SUMIFS(Movimenti!D:D, Movimenti!F:F, A733, Movimenti!C:C, "Scarico"))</f>
        <v/>
      </c>
      <c r="E733" t="str">
        <f>IF(A733="","",SUMIFS(Movimenti!D:D, Movimenti!F:F, A733, Movimenti!C:C, "Rettifica"))</f>
        <v/>
      </c>
      <c r="F733" t="str">
        <f t="shared" si="22"/>
        <v/>
      </c>
      <c r="G733" t="str">
        <f>IF(A733="","",IF(F733&lt;=VLOOKUP(A733, 'Anagrafica Prodotti'!A:C, 3), "⚠️ RIORDINARE", "OK"))</f>
        <v/>
      </c>
      <c r="H733" t="str">
        <f>IF(A733="","",VLOOKUP(A733, 'Anagrafica Prodotti'!A:G, 7))</f>
        <v/>
      </c>
      <c r="I733" s="3" t="str">
        <f>IFERROR(SUMIFS(Movimenti!H:H, Movimenti!F:F, A733, Movimenti!C:C, "Carico") / C733,"")</f>
        <v/>
      </c>
      <c r="J733" s="3" t="str">
        <f t="shared" si="23"/>
        <v/>
      </c>
      <c r="K733" s="3" t="str">
        <f>IF(A733="","",VLOOKUP(A733, 'Anagrafica Prodotti'!A:E, 5)*F733)</f>
        <v/>
      </c>
    </row>
    <row r="734" spans="1:11" x14ac:dyDescent="0.3">
      <c r="A734" t="str">
        <f>IF('Anagrafica Prodotti'!A735="","",'Anagrafica Prodotti'!A735)</f>
        <v/>
      </c>
      <c r="B734" t="str">
        <f>IF(A734="","",VLOOKUP(A734, 'Anagrafica Prodotti'!A:B, 2))</f>
        <v/>
      </c>
      <c r="C734" t="str">
        <f>IF(A734="","",SUMIFS(Movimenti!D:D, Movimenti!F:F, A734, Movimenti!C:C, "Carico"))</f>
        <v/>
      </c>
      <c r="D734" t="str">
        <f>IF(A734="","",SUMIFS(Movimenti!D:D, Movimenti!F:F, A734, Movimenti!C:C, "Scarico"))</f>
        <v/>
      </c>
      <c r="E734" t="str">
        <f>IF(A734="","",SUMIFS(Movimenti!D:D, Movimenti!F:F, A734, Movimenti!C:C, "Rettifica"))</f>
        <v/>
      </c>
      <c r="F734" t="str">
        <f t="shared" si="22"/>
        <v/>
      </c>
      <c r="G734" t="str">
        <f>IF(A734="","",IF(F734&lt;=VLOOKUP(A734, 'Anagrafica Prodotti'!A:C, 3), "⚠️ RIORDINARE", "OK"))</f>
        <v/>
      </c>
      <c r="H734" t="str">
        <f>IF(A734="","",VLOOKUP(A734, 'Anagrafica Prodotti'!A:G, 7))</f>
        <v/>
      </c>
      <c r="I734" s="3" t="str">
        <f>IFERROR(SUMIFS(Movimenti!H:H, Movimenti!F:F, A734, Movimenti!C:C, "Carico") / C734,"")</f>
        <v/>
      </c>
      <c r="J734" s="3" t="str">
        <f t="shared" si="23"/>
        <v/>
      </c>
      <c r="K734" s="3" t="str">
        <f>IF(A734="","",VLOOKUP(A734, 'Anagrafica Prodotti'!A:E, 5)*F734)</f>
        <v/>
      </c>
    </row>
    <row r="735" spans="1:11" x14ac:dyDescent="0.3">
      <c r="A735" t="str">
        <f>IF('Anagrafica Prodotti'!A736="","",'Anagrafica Prodotti'!A736)</f>
        <v/>
      </c>
      <c r="B735" t="str">
        <f>IF(A735="","",VLOOKUP(A735, 'Anagrafica Prodotti'!A:B, 2))</f>
        <v/>
      </c>
      <c r="C735" t="str">
        <f>IF(A735="","",SUMIFS(Movimenti!D:D, Movimenti!F:F, A735, Movimenti!C:C, "Carico"))</f>
        <v/>
      </c>
      <c r="D735" t="str">
        <f>IF(A735="","",SUMIFS(Movimenti!D:D, Movimenti!F:F, A735, Movimenti!C:C, "Scarico"))</f>
        <v/>
      </c>
      <c r="E735" t="str">
        <f>IF(A735="","",SUMIFS(Movimenti!D:D, Movimenti!F:F, A735, Movimenti!C:C, "Rettifica"))</f>
        <v/>
      </c>
      <c r="F735" t="str">
        <f t="shared" si="22"/>
        <v/>
      </c>
      <c r="G735" t="str">
        <f>IF(A735="","",IF(F735&lt;=VLOOKUP(A735, 'Anagrafica Prodotti'!A:C, 3), "⚠️ RIORDINARE", "OK"))</f>
        <v/>
      </c>
      <c r="H735" t="str">
        <f>IF(A735="","",VLOOKUP(A735, 'Anagrafica Prodotti'!A:G, 7))</f>
        <v/>
      </c>
      <c r="I735" s="3" t="str">
        <f>IFERROR(SUMIFS(Movimenti!H:H, Movimenti!F:F, A735, Movimenti!C:C, "Carico") / C735,"")</f>
        <v/>
      </c>
      <c r="J735" s="3" t="str">
        <f t="shared" si="23"/>
        <v/>
      </c>
      <c r="K735" s="3" t="str">
        <f>IF(A735="","",VLOOKUP(A735, 'Anagrafica Prodotti'!A:E, 5)*F735)</f>
        <v/>
      </c>
    </row>
    <row r="736" spans="1:11" x14ac:dyDescent="0.3">
      <c r="A736" t="str">
        <f>IF('Anagrafica Prodotti'!A737="","",'Anagrafica Prodotti'!A737)</f>
        <v/>
      </c>
      <c r="B736" t="str">
        <f>IF(A736="","",VLOOKUP(A736, 'Anagrafica Prodotti'!A:B, 2))</f>
        <v/>
      </c>
      <c r="C736" t="str">
        <f>IF(A736="","",SUMIFS(Movimenti!D:D, Movimenti!F:F, A736, Movimenti!C:C, "Carico"))</f>
        <v/>
      </c>
      <c r="D736" t="str">
        <f>IF(A736="","",SUMIFS(Movimenti!D:D, Movimenti!F:F, A736, Movimenti!C:C, "Scarico"))</f>
        <v/>
      </c>
      <c r="E736" t="str">
        <f>IF(A736="","",SUMIFS(Movimenti!D:D, Movimenti!F:F, A736, Movimenti!C:C, "Rettifica"))</f>
        <v/>
      </c>
      <c r="F736" t="str">
        <f t="shared" si="22"/>
        <v/>
      </c>
      <c r="G736" t="str">
        <f>IF(A736="","",IF(F736&lt;=VLOOKUP(A736, 'Anagrafica Prodotti'!A:C, 3), "⚠️ RIORDINARE", "OK"))</f>
        <v/>
      </c>
      <c r="H736" t="str">
        <f>IF(A736="","",VLOOKUP(A736, 'Anagrafica Prodotti'!A:G, 7))</f>
        <v/>
      </c>
      <c r="I736" s="3" t="str">
        <f>IFERROR(SUMIFS(Movimenti!H:H, Movimenti!F:F, A736, Movimenti!C:C, "Carico") / C736,"")</f>
        <v/>
      </c>
      <c r="J736" s="3" t="str">
        <f t="shared" si="23"/>
        <v/>
      </c>
      <c r="K736" s="3" t="str">
        <f>IF(A736="","",VLOOKUP(A736, 'Anagrafica Prodotti'!A:E, 5)*F736)</f>
        <v/>
      </c>
    </row>
    <row r="737" spans="1:11" x14ac:dyDescent="0.3">
      <c r="A737" t="str">
        <f>IF('Anagrafica Prodotti'!A738="","",'Anagrafica Prodotti'!A738)</f>
        <v/>
      </c>
      <c r="B737" t="str">
        <f>IF(A737="","",VLOOKUP(A737, 'Anagrafica Prodotti'!A:B, 2))</f>
        <v/>
      </c>
      <c r="C737" t="str">
        <f>IF(A737="","",SUMIFS(Movimenti!D:D, Movimenti!F:F, A737, Movimenti!C:C, "Carico"))</f>
        <v/>
      </c>
      <c r="D737" t="str">
        <f>IF(A737="","",SUMIFS(Movimenti!D:D, Movimenti!F:F, A737, Movimenti!C:C, "Scarico"))</f>
        <v/>
      </c>
      <c r="E737" t="str">
        <f>IF(A737="","",SUMIFS(Movimenti!D:D, Movimenti!F:F, A737, Movimenti!C:C, "Rettifica"))</f>
        <v/>
      </c>
      <c r="F737" t="str">
        <f t="shared" si="22"/>
        <v/>
      </c>
      <c r="G737" t="str">
        <f>IF(A737="","",IF(F737&lt;=VLOOKUP(A737, 'Anagrafica Prodotti'!A:C, 3), "⚠️ RIORDINARE", "OK"))</f>
        <v/>
      </c>
      <c r="H737" t="str">
        <f>IF(A737="","",VLOOKUP(A737, 'Anagrafica Prodotti'!A:G, 7))</f>
        <v/>
      </c>
      <c r="I737" s="3" t="str">
        <f>IFERROR(SUMIFS(Movimenti!H:H, Movimenti!F:F, A737, Movimenti!C:C, "Carico") / C737,"")</f>
        <v/>
      </c>
      <c r="J737" s="3" t="str">
        <f t="shared" si="23"/>
        <v/>
      </c>
      <c r="K737" s="3" t="str">
        <f>IF(A737="","",VLOOKUP(A737, 'Anagrafica Prodotti'!A:E, 5)*F737)</f>
        <v/>
      </c>
    </row>
    <row r="738" spans="1:11" x14ac:dyDescent="0.3">
      <c r="A738" t="str">
        <f>IF('Anagrafica Prodotti'!A739="","",'Anagrafica Prodotti'!A739)</f>
        <v/>
      </c>
      <c r="B738" t="str">
        <f>IF(A738="","",VLOOKUP(A738, 'Anagrafica Prodotti'!A:B, 2))</f>
        <v/>
      </c>
      <c r="C738" t="str">
        <f>IF(A738="","",SUMIFS(Movimenti!D:D, Movimenti!F:F, A738, Movimenti!C:C, "Carico"))</f>
        <v/>
      </c>
      <c r="D738" t="str">
        <f>IF(A738="","",SUMIFS(Movimenti!D:D, Movimenti!F:F, A738, Movimenti!C:C, "Scarico"))</f>
        <v/>
      </c>
      <c r="E738" t="str">
        <f>IF(A738="","",SUMIFS(Movimenti!D:D, Movimenti!F:F, A738, Movimenti!C:C, "Rettifica"))</f>
        <v/>
      </c>
      <c r="F738" t="str">
        <f t="shared" si="22"/>
        <v/>
      </c>
      <c r="G738" t="str">
        <f>IF(A738="","",IF(F738&lt;=VLOOKUP(A738, 'Anagrafica Prodotti'!A:C, 3), "⚠️ RIORDINARE", "OK"))</f>
        <v/>
      </c>
      <c r="H738" t="str">
        <f>IF(A738="","",VLOOKUP(A738, 'Anagrafica Prodotti'!A:G, 7))</f>
        <v/>
      </c>
      <c r="I738" s="3" t="str">
        <f>IFERROR(SUMIFS(Movimenti!H:H, Movimenti!F:F, A738, Movimenti!C:C, "Carico") / C738,"")</f>
        <v/>
      </c>
      <c r="J738" s="3" t="str">
        <f t="shared" si="23"/>
        <v/>
      </c>
      <c r="K738" s="3" t="str">
        <f>IF(A738="","",VLOOKUP(A738, 'Anagrafica Prodotti'!A:E, 5)*F738)</f>
        <v/>
      </c>
    </row>
    <row r="739" spans="1:11" x14ac:dyDescent="0.3">
      <c r="A739" t="str">
        <f>IF('Anagrafica Prodotti'!A740="","",'Anagrafica Prodotti'!A740)</f>
        <v/>
      </c>
      <c r="B739" t="str">
        <f>IF(A739="","",VLOOKUP(A739, 'Anagrafica Prodotti'!A:B, 2))</f>
        <v/>
      </c>
      <c r="C739" t="str">
        <f>IF(A739="","",SUMIFS(Movimenti!D:D, Movimenti!F:F, A739, Movimenti!C:C, "Carico"))</f>
        <v/>
      </c>
      <c r="D739" t="str">
        <f>IF(A739="","",SUMIFS(Movimenti!D:D, Movimenti!F:F, A739, Movimenti!C:C, "Scarico"))</f>
        <v/>
      </c>
      <c r="E739" t="str">
        <f>IF(A739="","",SUMIFS(Movimenti!D:D, Movimenti!F:F, A739, Movimenti!C:C, "Rettifica"))</f>
        <v/>
      </c>
      <c r="F739" t="str">
        <f t="shared" si="22"/>
        <v/>
      </c>
      <c r="G739" t="str">
        <f>IF(A739="","",IF(F739&lt;=VLOOKUP(A739, 'Anagrafica Prodotti'!A:C, 3), "⚠️ RIORDINARE", "OK"))</f>
        <v/>
      </c>
      <c r="H739" t="str">
        <f>IF(A739="","",VLOOKUP(A739, 'Anagrafica Prodotti'!A:G, 7))</f>
        <v/>
      </c>
      <c r="I739" s="3" t="str">
        <f>IFERROR(SUMIFS(Movimenti!H:H, Movimenti!F:F, A739, Movimenti!C:C, "Carico") / C739,"")</f>
        <v/>
      </c>
      <c r="J739" s="3" t="str">
        <f t="shared" si="23"/>
        <v/>
      </c>
      <c r="K739" s="3" t="str">
        <f>IF(A739="","",VLOOKUP(A739, 'Anagrafica Prodotti'!A:E, 5)*F739)</f>
        <v/>
      </c>
    </row>
    <row r="740" spans="1:11" x14ac:dyDescent="0.3">
      <c r="A740" t="str">
        <f>IF('Anagrafica Prodotti'!A741="","",'Anagrafica Prodotti'!A741)</f>
        <v/>
      </c>
      <c r="B740" t="str">
        <f>IF(A740="","",VLOOKUP(A740, 'Anagrafica Prodotti'!A:B, 2))</f>
        <v/>
      </c>
      <c r="C740" t="str">
        <f>IF(A740="","",SUMIFS(Movimenti!D:D, Movimenti!F:F, A740, Movimenti!C:C, "Carico"))</f>
        <v/>
      </c>
      <c r="D740" t="str">
        <f>IF(A740="","",SUMIFS(Movimenti!D:D, Movimenti!F:F, A740, Movimenti!C:C, "Scarico"))</f>
        <v/>
      </c>
      <c r="E740" t="str">
        <f>IF(A740="","",SUMIFS(Movimenti!D:D, Movimenti!F:F, A740, Movimenti!C:C, "Rettifica"))</f>
        <v/>
      </c>
      <c r="F740" t="str">
        <f t="shared" si="22"/>
        <v/>
      </c>
      <c r="G740" t="str">
        <f>IF(A740="","",IF(F740&lt;=VLOOKUP(A740, 'Anagrafica Prodotti'!A:C, 3), "⚠️ RIORDINARE", "OK"))</f>
        <v/>
      </c>
      <c r="H740" t="str">
        <f>IF(A740="","",VLOOKUP(A740, 'Anagrafica Prodotti'!A:G, 7))</f>
        <v/>
      </c>
      <c r="I740" s="3" t="str">
        <f>IFERROR(SUMIFS(Movimenti!H:H, Movimenti!F:F, A740, Movimenti!C:C, "Carico") / C740,"")</f>
        <v/>
      </c>
      <c r="J740" s="3" t="str">
        <f t="shared" si="23"/>
        <v/>
      </c>
      <c r="K740" s="3" t="str">
        <f>IF(A740="","",VLOOKUP(A740, 'Anagrafica Prodotti'!A:E, 5)*F740)</f>
        <v/>
      </c>
    </row>
    <row r="741" spans="1:11" x14ac:dyDescent="0.3">
      <c r="A741" t="str">
        <f>IF('Anagrafica Prodotti'!A742="","",'Anagrafica Prodotti'!A742)</f>
        <v/>
      </c>
      <c r="B741" t="str">
        <f>IF(A741="","",VLOOKUP(A741, 'Anagrafica Prodotti'!A:B, 2))</f>
        <v/>
      </c>
      <c r="C741" t="str">
        <f>IF(A741="","",SUMIFS(Movimenti!D:D, Movimenti!F:F, A741, Movimenti!C:C, "Carico"))</f>
        <v/>
      </c>
      <c r="D741" t="str">
        <f>IF(A741="","",SUMIFS(Movimenti!D:D, Movimenti!F:F, A741, Movimenti!C:C, "Scarico"))</f>
        <v/>
      </c>
      <c r="E741" t="str">
        <f>IF(A741="","",SUMIFS(Movimenti!D:D, Movimenti!F:F, A741, Movimenti!C:C, "Rettifica"))</f>
        <v/>
      </c>
      <c r="F741" t="str">
        <f t="shared" si="22"/>
        <v/>
      </c>
      <c r="G741" t="str">
        <f>IF(A741="","",IF(F741&lt;=VLOOKUP(A741, 'Anagrafica Prodotti'!A:C, 3), "⚠️ RIORDINARE", "OK"))</f>
        <v/>
      </c>
      <c r="H741" t="str">
        <f>IF(A741="","",VLOOKUP(A741, 'Anagrafica Prodotti'!A:G, 7))</f>
        <v/>
      </c>
      <c r="I741" s="3" t="str">
        <f>IFERROR(SUMIFS(Movimenti!H:H, Movimenti!F:F, A741, Movimenti!C:C, "Carico") / C741,"")</f>
        <v/>
      </c>
      <c r="J741" s="3" t="str">
        <f t="shared" si="23"/>
        <v/>
      </c>
      <c r="K741" s="3" t="str">
        <f>IF(A741="","",VLOOKUP(A741, 'Anagrafica Prodotti'!A:E, 5)*F741)</f>
        <v/>
      </c>
    </row>
    <row r="742" spans="1:11" x14ac:dyDescent="0.3">
      <c r="A742" t="str">
        <f>IF('Anagrafica Prodotti'!A743="","",'Anagrafica Prodotti'!A743)</f>
        <v/>
      </c>
      <c r="B742" t="str">
        <f>IF(A742="","",VLOOKUP(A742, 'Anagrafica Prodotti'!A:B, 2))</f>
        <v/>
      </c>
      <c r="C742" t="str">
        <f>IF(A742="","",SUMIFS(Movimenti!D:D, Movimenti!F:F, A742, Movimenti!C:C, "Carico"))</f>
        <v/>
      </c>
      <c r="D742" t="str">
        <f>IF(A742="","",SUMIFS(Movimenti!D:D, Movimenti!F:F, A742, Movimenti!C:C, "Scarico"))</f>
        <v/>
      </c>
      <c r="E742" t="str">
        <f>IF(A742="","",SUMIFS(Movimenti!D:D, Movimenti!F:F, A742, Movimenti!C:C, "Rettifica"))</f>
        <v/>
      </c>
      <c r="F742" t="str">
        <f t="shared" si="22"/>
        <v/>
      </c>
      <c r="G742" t="str">
        <f>IF(A742="","",IF(F742&lt;=VLOOKUP(A742, 'Anagrafica Prodotti'!A:C, 3), "⚠️ RIORDINARE", "OK"))</f>
        <v/>
      </c>
      <c r="H742" t="str">
        <f>IF(A742="","",VLOOKUP(A742, 'Anagrafica Prodotti'!A:G, 7))</f>
        <v/>
      </c>
      <c r="I742" s="3" t="str">
        <f>IFERROR(SUMIFS(Movimenti!H:H, Movimenti!F:F, A742, Movimenti!C:C, "Carico") / C742,"")</f>
        <v/>
      </c>
      <c r="J742" s="3" t="str">
        <f t="shared" si="23"/>
        <v/>
      </c>
      <c r="K742" s="3" t="str">
        <f>IF(A742="","",VLOOKUP(A742, 'Anagrafica Prodotti'!A:E, 5)*F742)</f>
        <v/>
      </c>
    </row>
    <row r="743" spans="1:11" x14ac:dyDescent="0.3">
      <c r="A743" t="str">
        <f>IF('Anagrafica Prodotti'!A744="","",'Anagrafica Prodotti'!A744)</f>
        <v/>
      </c>
      <c r="B743" t="str">
        <f>IF(A743="","",VLOOKUP(A743, 'Anagrafica Prodotti'!A:B, 2))</f>
        <v/>
      </c>
      <c r="C743" t="str">
        <f>IF(A743="","",SUMIFS(Movimenti!D:D, Movimenti!F:F, A743, Movimenti!C:C, "Carico"))</f>
        <v/>
      </c>
      <c r="D743" t="str">
        <f>IF(A743="","",SUMIFS(Movimenti!D:D, Movimenti!F:F, A743, Movimenti!C:C, "Scarico"))</f>
        <v/>
      </c>
      <c r="E743" t="str">
        <f>IF(A743="","",SUMIFS(Movimenti!D:D, Movimenti!F:F, A743, Movimenti!C:C, "Rettifica"))</f>
        <v/>
      </c>
      <c r="F743" t="str">
        <f t="shared" si="22"/>
        <v/>
      </c>
      <c r="G743" t="str">
        <f>IF(A743="","",IF(F743&lt;=VLOOKUP(A743, 'Anagrafica Prodotti'!A:C, 3), "⚠️ RIORDINARE", "OK"))</f>
        <v/>
      </c>
      <c r="H743" t="str">
        <f>IF(A743="","",VLOOKUP(A743, 'Anagrafica Prodotti'!A:G, 7))</f>
        <v/>
      </c>
      <c r="I743" s="3" t="str">
        <f>IFERROR(SUMIFS(Movimenti!H:H, Movimenti!F:F, A743, Movimenti!C:C, "Carico") / C743,"")</f>
        <v/>
      </c>
      <c r="J743" s="3" t="str">
        <f t="shared" si="23"/>
        <v/>
      </c>
      <c r="K743" s="3" t="str">
        <f>IF(A743="","",VLOOKUP(A743, 'Anagrafica Prodotti'!A:E, 5)*F743)</f>
        <v/>
      </c>
    </row>
    <row r="744" spans="1:11" x14ac:dyDescent="0.3">
      <c r="A744" t="str">
        <f>IF('Anagrafica Prodotti'!A745="","",'Anagrafica Prodotti'!A745)</f>
        <v/>
      </c>
      <c r="B744" t="str">
        <f>IF(A744="","",VLOOKUP(A744, 'Anagrafica Prodotti'!A:B, 2))</f>
        <v/>
      </c>
      <c r="C744" t="str">
        <f>IF(A744="","",SUMIFS(Movimenti!D:D, Movimenti!F:F, A744, Movimenti!C:C, "Carico"))</f>
        <v/>
      </c>
      <c r="D744" t="str">
        <f>IF(A744="","",SUMIFS(Movimenti!D:D, Movimenti!F:F, A744, Movimenti!C:C, "Scarico"))</f>
        <v/>
      </c>
      <c r="E744" t="str">
        <f>IF(A744="","",SUMIFS(Movimenti!D:D, Movimenti!F:F, A744, Movimenti!C:C, "Rettifica"))</f>
        <v/>
      </c>
      <c r="F744" t="str">
        <f t="shared" si="22"/>
        <v/>
      </c>
      <c r="G744" t="str">
        <f>IF(A744="","",IF(F744&lt;=VLOOKUP(A744, 'Anagrafica Prodotti'!A:C, 3), "⚠️ RIORDINARE", "OK"))</f>
        <v/>
      </c>
      <c r="H744" t="str">
        <f>IF(A744="","",VLOOKUP(A744, 'Anagrafica Prodotti'!A:G, 7))</f>
        <v/>
      </c>
      <c r="I744" s="3" t="str">
        <f>IFERROR(SUMIFS(Movimenti!H:H, Movimenti!F:F, A744, Movimenti!C:C, "Carico") / C744,"")</f>
        <v/>
      </c>
      <c r="J744" s="3" t="str">
        <f t="shared" si="23"/>
        <v/>
      </c>
      <c r="K744" s="3" t="str">
        <f>IF(A744="","",VLOOKUP(A744, 'Anagrafica Prodotti'!A:E, 5)*F744)</f>
        <v/>
      </c>
    </row>
    <row r="745" spans="1:11" x14ac:dyDescent="0.3">
      <c r="A745" t="str">
        <f>IF('Anagrafica Prodotti'!A746="","",'Anagrafica Prodotti'!A746)</f>
        <v/>
      </c>
      <c r="B745" t="str">
        <f>IF(A745="","",VLOOKUP(A745, 'Anagrafica Prodotti'!A:B, 2))</f>
        <v/>
      </c>
      <c r="C745" t="str">
        <f>IF(A745="","",SUMIFS(Movimenti!D:D, Movimenti!F:F, A745, Movimenti!C:C, "Carico"))</f>
        <v/>
      </c>
      <c r="D745" t="str">
        <f>IF(A745="","",SUMIFS(Movimenti!D:D, Movimenti!F:F, A745, Movimenti!C:C, "Scarico"))</f>
        <v/>
      </c>
      <c r="E745" t="str">
        <f>IF(A745="","",SUMIFS(Movimenti!D:D, Movimenti!F:F, A745, Movimenti!C:C, "Rettifica"))</f>
        <v/>
      </c>
      <c r="F745" t="str">
        <f t="shared" si="22"/>
        <v/>
      </c>
      <c r="G745" t="str">
        <f>IF(A745="","",IF(F745&lt;=VLOOKUP(A745, 'Anagrafica Prodotti'!A:C, 3), "⚠️ RIORDINARE", "OK"))</f>
        <v/>
      </c>
      <c r="H745" t="str">
        <f>IF(A745="","",VLOOKUP(A745, 'Anagrafica Prodotti'!A:G, 7))</f>
        <v/>
      </c>
      <c r="I745" s="3" t="str">
        <f>IFERROR(SUMIFS(Movimenti!H:H, Movimenti!F:F, A745, Movimenti!C:C, "Carico") / C745,"")</f>
        <v/>
      </c>
      <c r="J745" s="3" t="str">
        <f t="shared" si="23"/>
        <v/>
      </c>
      <c r="K745" s="3" t="str">
        <f>IF(A745="","",VLOOKUP(A745, 'Anagrafica Prodotti'!A:E, 5)*F745)</f>
        <v/>
      </c>
    </row>
    <row r="746" spans="1:11" x14ac:dyDescent="0.3">
      <c r="A746" t="str">
        <f>IF('Anagrafica Prodotti'!A747="","",'Anagrafica Prodotti'!A747)</f>
        <v/>
      </c>
      <c r="B746" t="str">
        <f>IF(A746="","",VLOOKUP(A746, 'Anagrafica Prodotti'!A:B, 2))</f>
        <v/>
      </c>
      <c r="C746" t="str">
        <f>IF(A746="","",SUMIFS(Movimenti!D:D, Movimenti!F:F, A746, Movimenti!C:C, "Carico"))</f>
        <v/>
      </c>
      <c r="D746" t="str">
        <f>IF(A746="","",SUMIFS(Movimenti!D:D, Movimenti!F:F, A746, Movimenti!C:C, "Scarico"))</f>
        <v/>
      </c>
      <c r="E746" t="str">
        <f>IF(A746="","",SUMIFS(Movimenti!D:D, Movimenti!F:F, A746, Movimenti!C:C, "Rettifica"))</f>
        <v/>
      </c>
      <c r="F746" t="str">
        <f t="shared" si="22"/>
        <v/>
      </c>
      <c r="G746" t="str">
        <f>IF(A746="","",IF(F746&lt;=VLOOKUP(A746, 'Anagrafica Prodotti'!A:C, 3), "⚠️ RIORDINARE", "OK"))</f>
        <v/>
      </c>
      <c r="H746" t="str">
        <f>IF(A746="","",VLOOKUP(A746, 'Anagrafica Prodotti'!A:G, 7))</f>
        <v/>
      </c>
      <c r="I746" s="3" t="str">
        <f>IFERROR(SUMIFS(Movimenti!H:H, Movimenti!F:F, A746, Movimenti!C:C, "Carico") / C746,"")</f>
        <v/>
      </c>
      <c r="J746" s="3" t="str">
        <f t="shared" si="23"/>
        <v/>
      </c>
      <c r="K746" s="3" t="str">
        <f>IF(A746="","",VLOOKUP(A746, 'Anagrafica Prodotti'!A:E, 5)*F746)</f>
        <v/>
      </c>
    </row>
    <row r="747" spans="1:11" x14ac:dyDescent="0.3">
      <c r="A747" t="str">
        <f>IF('Anagrafica Prodotti'!A748="","",'Anagrafica Prodotti'!A748)</f>
        <v/>
      </c>
      <c r="B747" t="str">
        <f>IF(A747="","",VLOOKUP(A747, 'Anagrafica Prodotti'!A:B, 2))</f>
        <v/>
      </c>
      <c r="C747" t="str">
        <f>IF(A747="","",SUMIFS(Movimenti!D:D, Movimenti!F:F, A747, Movimenti!C:C, "Carico"))</f>
        <v/>
      </c>
      <c r="D747" t="str">
        <f>IF(A747="","",SUMIFS(Movimenti!D:D, Movimenti!F:F, A747, Movimenti!C:C, "Scarico"))</f>
        <v/>
      </c>
      <c r="E747" t="str">
        <f>IF(A747="","",SUMIFS(Movimenti!D:D, Movimenti!F:F, A747, Movimenti!C:C, "Rettifica"))</f>
        <v/>
      </c>
      <c r="F747" t="str">
        <f t="shared" si="22"/>
        <v/>
      </c>
      <c r="G747" t="str">
        <f>IF(A747="","",IF(F747&lt;=VLOOKUP(A747, 'Anagrafica Prodotti'!A:C, 3), "⚠️ RIORDINARE", "OK"))</f>
        <v/>
      </c>
      <c r="H747" t="str">
        <f>IF(A747="","",VLOOKUP(A747, 'Anagrafica Prodotti'!A:G, 7))</f>
        <v/>
      </c>
      <c r="I747" s="3" t="str">
        <f>IFERROR(SUMIFS(Movimenti!H:H, Movimenti!F:F, A747, Movimenti!C:C, "Carico") / C747,"")</f>
        <v/>
      </c>
      <c r="J747" s="3" t="str">
        <f t="shared" si="23"/>
        <v/>
      </c>
      <c r="K747" s="3" t="str">
        <f>IF(A747="","",VLOOKUP(A747, 'Anagrafica Prodotti'!A:E, 5)*F747)</f>
        <v/>
      </c>
    </row>
    <row r="748" spans="1:11" x14ac:dyDescent="0.3">
      <c r="A748" t="str">
        <f>IF('Anagrafica Prodotti'!A749="","",'Anagrafica Prodotti'!A749)</f>
        <v/>
      </c>
      <c r="B748" t="str">
        <f>IF(A748="","",VLOOKUP(A748, 'Anagrafica Prodotti'!A:B, 2))</f>
        <v/>
      </c>
      <c r="C748" t="str">
        <f>IF(A748="","",SUMIFS(Movimenti!D:D, Movimenti!F:F, A748, Movimenti!C:C, "Carico"))</f>
        <v/>
      </c>
      <c r="D748" t="str">
        <f>IF(A748="","",SUMIFS(Movimenti!D:D, Movimenti!F:F, A748, Movimenti!C:C, "Scarico"))</f>
        <v/>
      </c>
      <c r="E748" t="str">
        <f>IF(A748="","",SUMIFS(Movimenti!D:D, Movimenti!F:F, A748, Movimenti!C:C, "Rettifica"))</f>
        <v/>
      </c>
      <c r="F748" t="str">
        <f t="shared" si="22"/>
        <v/>
      </c>
      <c r="G748" t="str">
        <f>IF(A748="","",IF(F748&lt;=VLOOKUP(A748, 'Anagrafica Prodotti'!A:C, 3), "⚠️ RIORDINARE", "OK"))</f>
        <v/>
      </c>
      <c r="H748" t="str">
        <f>IF(A748="","",VLOOKUP(A748, 'Anagrafica Prodotti'!A:G, 7))</f>
        <v/>
      </c>
      <c r="I748" s="3" t="str">
        <f>IFERROR(SUMIFS(Movimenti!H:H, Movimenti!F:F, A748, Movimenti!C:C, "Carico") / C748,"")</f>
        <v/>
      </c>
      <c r="J748" s="3" t="str">
        <f t="shared" si="23"/>
        <v/>
      </c>
      <c r="K748" s="3" t="str">
        <f>IF(A748="","",VLOOKUP(A748, 'Anagrafica Prodotti'!A:E, 5)*F748)</f>
        <v/>
      </c>
    </row>
    <row r="749" spans="1:11" x14ac:dyDescent="0.3">
      <c r="A749" t="str">
        <f>IF('Anagrafica Prodotti'!A750="","",'Anagrafica Prodotti'!A750)</f>
        <v/>
      </c>
      <c r="B749" t="str">
        <f>IF(A749="","",VLOOKUP(A749, 'Anagrafica Prodotti'!A:B, 2))</f>
        <v/>
      </c>
      <c r="C749" t="str">
        <f>IF(A749="","",SUMIFS(Movimenti!D:D, Movimenti!F:F, A749, Movimenti!C:C, "Carico"))</f>
        <v/>
      </c>
      <c r="D749" t="str">
        <f>IF(A749="","",SUMIFS(Movimenti!D:D, Movimenti!F:F, A749, Movimenti!C:C, "Scarico"))</f>
        <v/>
      </c>
      <c r="E749" t="str">
        <f>IF(A749="","",SUMIFS(Movimenti!D:D, Movimenti!F:F, A749, Movimenti!C:C, "Rettifica"))</f>
        <v/>
      </c>
      <c r="F749" t="str">
        <f t="shared" si="22"/>
        <v/>
      </c>
      <c r="G749" t="str">
        <f>IF(A749="","",IF(F749&lt;=VLOOKUP(A749, 'Anagrafica Prodotti'!A:C, 3), "⚠️ RIORDINARE", "OK"))</f>
        <v/>
      </c>
      <c r="H749" t="str">
        <f>IF(A749="","",VLOOKUP(A749, 'Anagrafica Prodotti'!A:G, 7))</f>
        <v/>
      </c>
      <c r="I749" s="3" t="str">
        <f>IFERROR(SUMIFS(Movimenti!H:H, Movimenti!F:F, A749, Movimenti!C:C, "Carico") / C749,"")</f>
        <v/>
      </c>
      <c r="J749" s="3" t="str">
        <f t="shared" si="23"/>
        <v/>
      </c>
      <c r="K749" s="3" t="str">
        <f>IF(A749="","",VLOOKUP(A749, 'Anagrafica Prodotti'!A:E, 5)*F749)</f>
        <v/>
      </c>
    </row>
    <row r="750" spans="1:11" x14ac:dyDescent="0.3">
      <c r="A750" t="str">
        <f>IF('Anagrafica Prodotti'!A751="","",'Anagrafica Prodotti'!A751)</f>
        <v/>
      </c>
      <c r="B750" t="str">
        <f>IF(A750="","",VLOOKUP(A750, 'Anagrafica Prodotti'!A:B, 2))</f>
        <v/>
      </c>
      <c r="C750" t="str">
        <f>IF(A750="","",SUMIFS(Movimenti!D:D, Movimenti!F:F, A750, Movimenti!C:C, "Carico"))</f>
        <v/>
      </c>
      <c r="D750" t="str">
        <f>IF(A750="","",SUMIFS(Movimenti!D:D, Movimenti!F:F, A750, Movimenti!C:C, "Scarico"))</f>
        <v/>
      </c>
      <c r="E750" t="str">
        <f>IF(A750="","",SUMIFS(Movimenti!D:D, Movimenti!F:F, A750, Movimenti!C:C, "Rettifica"))</f>
        <v/>
      </c>
      <c r="F750" t="str">
        <f t="shared" si="22"/>
        <v/>
      </c>
      <c r="G750" t="str">
        <f>IF(A750="","",IF(F750&lt;=VLOOKUP(A750, 'Anagrafica Prodotti'!A:C, 3), "⚠️ RIORDINARE", "OK"))</f>
        <v/>
      </c>
      <c r="H750" t="str">
        <f>IF(A750="","",VLOOKUP(A750, 'Anagrafica Prodotti'!A:G, 7))</f>
        <v/>
      </c>
      <c r="I750" s="3" t="str">
        <f>IFERROR(SUMIFS(Movimenti!H:H, Movimenti!F:F, A750, Movimenti!C:C, "Carico") / C750,"")</f>
        <v/>
      </c>
      <c r="J750" s="3" t="str">
        <f t="shared" si="23"/>
        <v/>
      </c>
      <c r="K750" s="3" t="str">
        <f>IF(A750="","",VLOOKUP(A750, 'Anagrafica Prodotti'!A:E, 5)*F750)</f>
        <v/>
      </c>
    </row>
    <row r="751" spans="1:11" x14ac:dyDescent="0.3">
      <c r="A751" t="str">
        <f>IF('Anagrafica Prodotti'!A752="","",'Anagrafica Prodotti'!A752)</f>
        <v/>
      </c>
      <c r="B751" t="str">
        <f>IF(A751="","",VLOOKUP(A751, 'Anagrafica Prodotti'!A:B, 2))</f>
        <v/>
      </c>
      <c r="C751" t="str">
        <f>IF(A751="","",SUMIFS(Movimenti!D:D, Movimenti!F:F, A751, Movimenti!C:C, "Carico"))</f>
        <v/>
      </c>
      <c r="D751" t="str">
        <f>IF(A751="","",SUMIFS(Movimenti!D:D, Movimenti!F:F, A751, Movimenti!C:C, "Scarico"))</f>
        <v/>
      </c>
      <c r="E751" t="str">
        <f>IF(A751="","",SUMIFS(Movimenti!D:D, Movimenti!F:F, A751, Movimenti!C:C, "Rettifica"))</f>
        <v/>
      </c>
      <c r="F751" t="str">
        <f t="shared" si="22"/>
        <v/>
      </c>
      <c r="G751" t="str">
        <f>IF(A751="","",IF(F751&lt;=VLOOKUP(A751, 'Anagrafica Prodotti'!A:C, 3), "⚠️ RIORDINARE", "OK"))</f>
        <v/>
      </c>
      <c r="H751" t="str">
        <f>IF(A751="","",VLOOKUP(A751, 'Anagrafica Prodotti'!A:G, 7))</f>
        <v/>
      </c>
      <c r="I751" s="3" t="str">
        <f>IFERROR(SUMIFS(Movimenti!H:H, Movimenti!F:F, A751, Movimenti!C:C, "Carico") / C751,"")</f>
        <v/>
      </c>
      <c r="J751" s="3" t="str">
        <f t="shared" si="23"/>
        <v/>
      </c>
      <c r="K751" s="3" t="str">
        <f>IF(A751="","",VLOOKUP(A751, 'Anagrafica Prodotti'!A:E, 5)*F751)</f>
        <v/>
      </c>
    </row>
    <row r="752" spans="1:11" x14ac:dyDescent="0.3">
      <c r="A752" t="str">
        <f>IF('Anagrafica Prodotti'!A753="","",'Anagrafica Prodotti'!A753)</f>
        <v/>
      </c>
      <c r="B752" t="str">
        <f>IF(A752="","",VLOOKUP(A752, 'Anagrafica Prodotti'!A:B, 2))</f>
        <v/>
      </c>
      <c r="C752" t="str">
        <f>IF(A752="","",SUMIFS(Movimenti!D:D, Movimenti!F:F, A752, Movimenti!C:C, "Carico"))</f>
        <v/>
      </c>
      <c r="D752" t="str">
        <f>IF(A752="","",SUMIFS(Movimenti!D:D, Movimenti!F:F, A752, Movimenti!C:C, "Scarico"))</f>
        <v/>
      </c>
      <c r="E752" t="str">
        <f>IF(A752="","",SUMIFS(Movimenti!D:D, Movimenti!F:F, A752, Movimenti!C:C, "Rettifica"))</f>
        <v/>
      </c>
      <c r="F752" t="str">
        <f t="shared" si="22"/>
        <v/>
      </c>
      <c r="G752" t="str">
        <f>IF(A752="","",IF(F752&lt;=VLOOKUP(A752, 'Anagrafica Prodotti'!A:C, 3), "⚠️ RIORDINARE", "OK"))</f>
        <v/>
      </c>
      <c r="H752" t="str">
        <f>IF(A752="","",VLOOKUP(A752, 'Anagrafica Prodotti'!A:G, 7))</f>
        <v/>
      </c>
      <c r="I752" s="3" t="str">
        <f>IFERROR(SUMIFS(Movimenti!H:H, Movimenti!F:F, A752, Movimenti!C:C, "Carico") / C752,"")</f>
        <v/>
      </c>
      <c r="J752" s="3" t="str">
        <f t="shared" si="23"/>
        <v/>
      </c>
      <c r="K752" s="3" t="str">
        <f>IF(A752="","",VLOOKUP(A752, 'Anagrafica Prodotti'!A:E, 5)*F752)</f>
        <v/>
      </c>
    </row>
    <row r="753" spans="1:11" x14ac:dyDescent="0.3">
      <c r="A753" t="str">
        <f>IF('Anagrafica Prodotti'!A754="","",'Anagrafica Prodotti'!A754)</f>
        <v/>
      </c>
      <c r="B753" t="str">
        <f>IF(A753="","",VLOOKUP(A753, 'Anagrafica Prodotti'!A:B, 2))</f>
        <v/>
      </c>
      <c r="C753" t="str">
        <f>IF(A753="","",SUMIFS(Movimenti!D:D, Movimenti!F:F, A753, Movimenti!C:C, "Carico"))</f>
        <v/>
      </c>
      <c r="D753" t="str">
        <f>IF(A753="","",SUMIFS(Movimenti!D:D, Movimenti!F:F, A753, Movimenti!C:C, "Scarico"))</f>
        <v/>
      </c>
      <c r="E753" t="str">
        <f>IF(A753="","",SUMIFS(Movimenti!D:D, Movimenti!F:F, A753, Movimenti!C:C, "Rettifica"))</f>
        <v/>
      </c>
      <c r="F753" t="str">
        <f t="shared" si="22"/>
        <v/>
      </c>
      <c r="G753" t="str">
        <f>IF(A753="","",IF(F753&lt;=VLOOKUP(A753, 'Anagrafica Prodotti'!A:C, 3), "⚠️ RIORDINARE", "OK"))</f>
        <v/>
      </c>
      <c r="H753" t="str">
        <f>IF(A753="","",VLOOKUP(A753, 'Anagrafica Prodotti'!A:G, 7))</f>
        <v/>
      </c>
      <c r="I753" s="3" t="str">
        <f>IFERROR(SUMIFS(Movimenti!H:H, Movimenti!F:F, A753, Movimenti!C:C, "Carico") / C753,"")</f>
        <v/>
      </c>
      <c r="J753" s="3" t="str">
        <f t="shared" si="23"/>
        <v/>
      </c>
      <c r="K753" s="3" t="str">
        <f>IF(A753="","",VLOOKUP(A753, 'Anagrafica Prodotti'!A:E, 5)*F753)</f>
        <v/>
      </c>
    </row>
    <row r="754" spans="1:11" x14ac:dyDescent="0.3">
      <c r="A754" t="str">
        <f>IF('Anagrafica Prodotti'!A755="","",'Anagrafica Prodotti'!A755)</f>
        <v/>
      </c>
      <c r="B754" t="str">
        <f>IF(A754="","",VLOOKUP(A754, 'Anagrafica Prodotti'!A:B, 2))</f>
        <v/>
      </c>
      <c r="C754" t="str">
        <f>IF(A754="","",SUMIFS(Movimenti!D:D, Movimenti!F:F, A754, Movimenti!C:C, "Carico"))</f>
        <v/>
      </c>
      <c r="D754" t="str">
        <f>IF(A754="","",SUMIFS(Movimenti!D:D, Movimenti!F:F, A754, Movimenti!C:C, "Scarico"))</f>
        <v/>
      </c>
      <c r="E754" t="str">
        <f>IF(A754="","",SUMIFS(Movimenti!D:D, Movimenti!F:F, A754, Movimenti!C:C, "Rettifica"))</f>
        <v/>
      </c>
      <c r="F754" t="str">
        <f t="shared" si="22"/>
        <v/>
      </c>
      <c r="G754" t="str">
        <f>IF(A754="","",IF(F754&lt;=VLOOKUP(A754, 'Anagrafica Prodotti'!A:C, 3), "⚠️ RIORDINARE", "OK"))</f>
        <v/>
      </c>
      <c r="H754" t="str">
        <f>IF(A754="","",VLOOKUP(A754, 'Anagrafica Prodotti'!A:G, 7))</f>
        <v/>
      </c>
      <c r="I754" s="3" t="str">
        <f>IFERROR(SUMIFS(Movimenti!H:H, Movimenti!F:F, A754, Movimenti!C:C, "Carico") / C754,"")</f>
        <v/>
      </c>
      <c r="J754" s="3" t="str">
        <f t="shared" si="23"/>
        <v/>
      </c>
      <c r="K754" s="3" t="str">
        <f>IF(A754="","",VLOOKUP(A754, 'Anagrafica Prodotti'!A:E, 5)*F754)</f>
        <v/>
      </c>
    </row>
    <row r="755" spans="1:11" x14ac:dyDescent="0.3">
      <c r="A755" t="str">
        <f>IF('Anagrafica Prodotti'!A756="","",'Anagrafica Prodotti'!A756)</f>
        <v/>
      </c>
      <c r="B755" t="str">
        <f>IF(A755="","",VLOOKUP(A755, 'Anagrafica Prodotti'!A:B, 2))</f>
        <v/>
      </c>
      <c r="C755" t="str">
        <f>IF(A755="","",SUMIFS(Movimenti!D:D, Movimenti!F:F, A755, Movimenti!C:C, "Carico"))</f>
        <v/>
      </c>
      <c r="D755" t="str">
        <f>IF(A755="","",SUMIFS(Movimenti!D:D, Movimenti!F:F, A755, Movimenti!C:C, "Scarico"))</f>
        <v/>
      </c>
      <c r="E755" t="str">
        <f>IF(A755="","",SUMIFS(Movimenti!D:D, Movimenti!F:F, A755, Movimenti!C:C, "Rettifica"))</f>
        <v/>
      </c>
      <c r="F755" t="str">
        <f t="shared" si="22"/>
        <v/>
      </c>
      <c r="G755" t="str">
        <f>IF(A755="","",IF(F755&lt;=VLOOKUP(A755, 'Anagrafica Prodotti'!A:C, 3), "⚠️ RIORDINARE", "OK"))</f>
        <v/>
      </c>
      <c r="H755" t="str">
        <f>IF(A755="","",VLOOKUP(A755, 'Anagrafica Prodotti'!A:G, 7))</f>
        <v/>
      </c>
      <c r="I755" s="3" t="str">
        <f>IFERROR(SUMIFS(Movimenti!H:H, Movimenti!F:F, A755, Movimenti!C:C, "Carico") / C755,"")</f>
        <v/>
      </c>
      <c r="J755" s="3" t="str">
        <f t="shared" si="23"/>
        <v/>
      </c>
      <c r="K755" s="3" t="str">
        <f>IF(A755="","",VLOOKUP(A755, 'Anagrafica Prodotti'!A:E, 5)*F755)</f>
        <v/>
      </c>
    </row>
    <row r="756" spans="1:11" x14ac:dyDescent="0.3">
      <c r="A756" t="str">
        <f>IF('Anagrafica Prodotti'!A757="","",'Anagrafica Prodotti'!A757)</f>
        <v/>
      </c>
      <c r="B756" t="str">
        <f>IF(A756="","",VLOOKUP(A756, 'Anagrafica Prodotti'!A:B, 2))</f>
        <v/>
      </c>
      <c r="C756" t="str">
        <f>IF(A756="","",SUMIFS(Movimenti!D:D, Movimenti!F:F, A756, Movimenti!C:C, "Carico"))</f>
        <v/>
      </c>
      <c r="D756" t="str">
        <f>IF(A756="","",SUMIFS(Movimenti!D:D, Movimenti!F:F, A756, Movimenti!C:C, "Scarico"))</f>
        <v/>
      </c>
      <c r="E756" t="str">
        <f>IF(A756="","",SUMIFS(Movimenti!D:D, Movimenti!F:F, A756, Movimenti!C:C, "Rettifica"))</f>
        <v/>
      </c>
      <c r="F756" t="str">
        <f t="shared" si="22"/>
        <v/>
      </c>
      <c r="G756" t="str">
        <f>IF(A756="","",IF(F756&lt;=VLOOKUP(A756, 'Anagrafica Prodotti'!A:C, 3), "⚠️ RIORDINARE", "OK"))</f>
        <v/>
      </c>
      <c r="H756" t="str">
        <f>IF(A756="","",VLOOKUP(A756, 'Anagrafica Prodotti'!A:G, 7))</f>
        <v/>
      </c>
      <c r="I756" s="3" t="str">
        <f>IFERROR(SUMIFS(Movimenti!H:H, Movimenti!F:F, A756, Movimenti!C:C, "Carico") / C756,"")</f>
        <v/>
      </c>
      <c r="J756" s="3" t="str">
        <f t="shared" si="23"/>
        <v/>
      </c>
      <c r="K756" s="3" t="str">
        <f>IF(A756="","",VLOOKUP(A756, 'Anagrafica Prodotti'!A:E, 5)*F756)</f>
        <v/>
      </c>
    </row>
    <row r="757" spans="1:11" x14ac:dyDescent="0.3">
      <c r="A757" t="str">
        <f>IF('Anagrafica Prodotti'!A758="","",'Anagrafica Prodotti'!A758)</f>
        <v/>
      </c>
      <c r="B757" t="str">
        <f>IF(A757="","",VLOOKUP(A757, 'Anagrafica Prodotti'!A:B, 2))</f>
        <v/>
      </c>
      <c r="C757" t="str">
        <f>IF(A757="","",SUMIFS(Movimenti!D:D, Movimenti!F:F, A757, Movimenti!C:C, "Carico"))</f>
        <v/>
      </c>
      <c r="D757" t="str">
        <f>IF(A757="","",SUMIFS(Movimenti!D:D, Movimenti!F:F, A757, Movimenti!C:C, "Scarico"))</f>
        <v/>
      </c>
      <c r="E757" t="str">
        <f>IF(A757="","",SUMIFS(Movimenti!D:D, Movimenti!F:F, A757, Movimenti!C:C, "Rettifica"))</f>
        <v/>
      </c>
      <c r="F757" t="str">
        <f t="shared" si="22"/>
        <v/>
      </c>
      <c r="G757" t="str">
        <f>IF(A757="","",IF(F757&lt;=VLOOKUP(A757, 'Anagrafica Prodotti'!A:C, 3), "⚠️ RIORDINARE", "OK"))</f>
        <v/>
      </c>
      <c r="H757" t="str">
        <f>IF(A757="","",VLOOKUP(A757, 'Anagrafica Prodotti'!A:G, 7))</f>
        <v/>
      </c>
      <c r="I757" s="3" t="str">
        <f>IFERROR(SUMIFS(Movimenti!H:H, Movimenti!F:F, A757, Movimenti!C:C, "Carico") / C757,"")</f>
        <v/>
      </c>
      <c r="J757" s="3" t="str">
        <f t="shared" si="23"/>
        <v/>
      </c>
      <c r="K757" s="3" t="str">
        <f>IF(A757="","",VLOOKUP(A757, 'Anagrafica Prodotti'!A:E, 5)*F757)</f>
        <v/>
      </c>
    </row>
    <row r="758" spans="1:11" x14ac:dyDescent="0.3">
      <c r="A758" t="str">
        <f>IF('Anagrafica Prodotti'!A759="","",'Anagrafica Prodotti'!A759)</f>
        <v/>
      </c>
      <c r="B758" t="str">
        <f>IF(A758="","",VLOOKUP(A758, 'Anagrafica Prodotti'!A:B, 2))</f>
        <v/>
      </c>
      <c r="C758" t="str">
        <f>IF(A758="","",SUMIFS(Movimenti!D:D, Movimenti!F:F, A758, Movimenti!C:C, "Carico"))</f>
        <v/>
      </c>
      <c r="D758" t="str">
        <f>IF(A758="","",SUMIFS(Movimenti!D:D, Movimenti!F:F, A758, Movimenti!C:C, "Scarico"))</f>
        <v/>
      </c>
      <c r="E758" t="str">
        <f>IF(A758="","",SUMIFS(Movimenti!D:D, Movimenti!F:F, A758, Movimenti!C:C, "Rettifica"))</f>
        <v/>
      </c>
      <c r="F758" t="str">
        <f t="shared" si="22"/>
        <v/>
      </c>
      <c r="G758" t="str">
        <f>IF(A758="","",IF(F758&lt;=VLOOKUP(A758, 'Anagrafica Prodotti'!A:C, 3), "⚠️ RIORDINARE", "OK"))</f>
        <v/>
      </c>
      <c r="H758" t="str">
        <f>IF(A758="","",VLOOKUP(A758, 'Anagrafica Prodotti'!A:G, 7))</f>
        <v/>
      </c>
      <c r="I758" s="3" t="str">
        <f>IFERROR(SUMIFS(Movimenti!H:H, Movimenti!F:F, A758, Movimenti!C:C, "Carico") / C758,"")</f>
        <v/>
      </c>
      <c r="J758" s="3" t="str">
        <f t="shared" si="23"/>
        <v/>
      </c>
      <c r="K758" s="3" t="str">
        <f>IF(A758="","",VLOOKUP(A758, 'Anagrafica Prodotti'!A:E, 5)*F758)</f>
        <v/>
      </c>
    </row>
    <row r="759" spans="1:11" x14ac:dyDescent="0.3">
      <c r="A759" t="str">
        <f>IF('Anagrafica Prodotti'!A760="","",'Anagrafica Prodotti'!A760)</f>
        <v/>
      </c>
      <c r="B759" t="str">
        <f>IF(A759="","",VLOOKUP(A759, 'Anagrafica Prodotti'!A:B, 2))</f>
        <v/>
      </c>
      <c r="C759" t="str">
        <f>IF(A759="","",SUMIFS(Movimenti!D:D, Movimenti!F:F, A759, Movimenti!C:C, "Carico"))</f>
        <v/>
      </c>
      <c r="D759" t="str">
        <f>IF(A759="","",SUMIFS(Movimenti!D:D, Movimenti!F:F, A759, Movimenti!C:C, "Scarico"))</f>
        <v/>
      </c>
      <c r="E759" t="str">
        <f>IF(A759="","",SUMIFS(Movimenti!D:D, Movimenti!F:F, A759, Movimenti!C:C, "Rettifica"))</f>
        <v/>
      </c>
      <c r="F759" t="str">
        <f t="shared" si="22"/>
        <v/>
      </c>
      <c r="G759" t="str">
        <f>IF(A759="","",IF(F759&lt;=VLOOKUP(A759, 'Anagrafica Prodotti'!A:C, 3), "⚠️ RIORDINARE", "OK"))</f>
        <v/>
      </c>
      <c r="H759" t="str">
        <f>IF(A759="","",VLOOKUP(A759, 'Anagrafica Prodotti'!A:G, 7))</f>
        <v/>
      </c>
      <c r="I759" s="3" t="str">
        <f>IFERROR(SUMIFS(Movimenti!H:H, Movimenti!F:F, A759, Movimenti!C:C, "Carico") / C759,"")</f>
        <v/>
      </c>
      <c r="J759" s="3" t="str">
        <f t="shared" si="23"/>
        <v/>
      </c>
      <c r="K759" s="3" t="str">
        <f>IF(A759="","",VLOOKUP(A759, 'Anagrafica Prodotti'!A:E, 5)*F759)</f>
        <v/>
      </c>
    </row>
    <row r="760" spans="1:11" x14ac:dyDescent="0.3">
      <c r="A760" t="str">
        <f>IF('Anagrafica Prodotti'!A761="","",'Anagrafica Prodotti'!A761)</f>
        <v/>
      </c>
      <c r="B760" t="str">
        <f>IF(A760="","",VLOOKUP(A760, 'Anagrafica Prodotti'!A:B, 2))</f>
        <v/>
      </c>
      <c r="C760" t="str">
        <f>IF(A760="","",SUMIFS(Movimenti!D:D, Movimenti!F:F, A760, Movimenti!C:C, "Carico"))</f>
        <v/>
      </c>
      <c r="D760" t="str">
        <f>IF(A760="","",SUMIFS(Movimenti!D:D, Movimenti!F:F, A760, Movimenti!C:C, "Scarico"))</f>
        <v/>
      </c>
      <c r="E760" t="str">
        <f>IF(A760="","",SUMIFS(Movimenti!D:D, Movimenti!F:F, A760, Movimenti!C:C, "Rettifica"))</f>
        <v/>
      </c>
      <c r="F760" t="str">
        <f t="shared" si="22"/>
        <v/>
      </c>
      <c r="G760" t="str">
        <f>IF(A760="","",IF(F760&lt;=VLOOKUP(A760, 'Anagrafica Prodotti'!A:C, 3), "⚠️ RIORDINARE", "OK"))</f>
        <v/>
      </c>
      <c r="H760" t="str">
        <f>IF(A760="","",VLOOKUP(A760, 'Anagrafica Prodotti'!A:G, 7))</f>
        <v/>
      </c>
      <c r="I760" s="3" t="str">
        <f>IFERROR(SUMIFS(Movimenti!H:H, Movimenti!F:F, A760, Movimenti!C:C, "Carico") / C760,"")</f>
        <v/>
      </c>
      <c r="J760" s="3" t="str">
        <f t="shared" si="23"/>
        <v/>
      </c>
      <c r="K760" s="3" t="str">
        <f>IF(A760="","",VLOOKUP(A760, 'Anagrafica Prodotti'!A:E, 5)*F760)</f>
        <v/>
      </c>
    </row>
    <row r="761" spans="1:11" x14ac:dyDescent="0.3">
      <c r="A761" t="str">
        <f>IF('Anagrafica Prodotti'!A762="","",'Anagrafica Prodotti'!A762)</f>
        <v/>
      </c>
      <c r="B761" t="str">
        <f>IF(A761="","",VLOOKUP(A761, 'Anagrafica Prodotti'!A:B, 2))</f>
        <v/>
      </c>
      <c r="C761" t="str">
        <f>IF(A761="","",SUMIFS(Movimenti!D:D, Movimenti!F:F, A761, Movimenti!C:C, "Carico"))</f>
        <v/>
      </c>
      <c r="D761" t="str">
        <f>IF(A761="","",SUMIFS(Movimenti!D:D, Movimenti!F:F, A761, Movimenti!C:C, "Scarico"))</f>
        <v/>
      </c>
      <c r="E761" t="str">
        <f>IF(A761="","",SUMIFS(Movimenti!D:D, Movimenti!F:F, A761, Movimenti!C:C, "Rettifica"))</f>
        <v/>
      </c>
      <c r="F761" t="str">
        <f t="shared" si="22"/>
        <v/>
      </c>
      <c r="G761" t="str">
        <f>IF(A761="","",IF(F761&lt;=VLOOKUP(A761, 'Anagrafica Prodotti'!A:C, 3), "⚠️ RIORDINARE", "OK"))</f>
        <v/>
      </c>
      <c r="H761" t="str">
        <f>IF(A761="","",VLOOKUP(A761, 'Anagrafica Prodotti'!A:G, 7))</f>
        <v/>
      </c>
      <c r="I761" s="3" t="str">
        <f>IFERROR(SUMIFS(Movimenti!H:H, Movimenti!F:F, A761, Movimenti!C:C, "Carico") / C761,"")</f>
        <v/>
      </c>
      <c r="J761" s="3" t="str">
        <f t="shared" si="23"/>
        <v/>
      </c>
      <c r="K761" s="3" t="str">
        <f>IF(A761="","",VLOOKUP(A761, 'Anagrafica Prodotti'!A:E, 5)*F761)</f>
        <v/>
      </c>
    </row>
    <row r="762" spans="1:11" x14ac:dyDescent="0.3">
      <c r="A762" t="str">
        <f>IF('Anagrafica Prodotti'!A763="","",'Anagrafica Prodotti'!A763)</f>
        <v/>
      </c>
      <c r="B762" t="str">
        <f>IF(A762="","",VLOOKUP(A762, 'Anagrafica Prodotti'!A:B, 2))</f>
        <v/>
      </c>
      <c r="C762" t="str">
        <f>IF(A762="","",SUMIFS(Movimenti!D:D, Movimenti!F:F, A762, Movimenti!C:C, "Carico"))</f>
        <v/>
      </c>
      <c r="D762" t="str">
        <f>IF(A762="","",SUMIFS(Movimenti!D:D, Movimenti!F:F, A762, Movimenti!C:C, "Scarico"))</f>
        <v/>
      </c>
      <c r="E762" t="str">
        <f>IF(A762="","",SUMIFS(Movimenti!D:D, Movimenti!F:F, A762, Movimenti!C:C, "Rettifica"))</f>
        <v/>
      </c>
      <c r="F762" t="str">
        <f t="shared" si="22"/>
        <v/>
      </c>
      <c r="G762" t="str">
        <f>IF(A762="","",IF(F762&lt;=VLOOKUP(A762, 'Anagrafica Prodotti'!A:C, 3), "⚠️ RIORDINARE", "OK"))</f>
        <v/>
      </c>
      <c r="H762" t="str">
        <f>IF(A762="","",VLOOKUP(A762, 'Anagrafica Prodotti'!A:G, 7))</f>
        <v/>
      </c>
      <c r="I762" s="3" t="str">
        <f>IFERROR(SUMIFS(Movimenti!H:H, Movimenti!F:F, A762, Movimenti!C:C, "Carico") / C762,"")</f>
        <v/>
      </c>
      <c r="J762" s="3" t="str">
        <f t="shared" si="23"/>
        <v/>
      </c>
      <c r="K762" s="3" t="str">
        <f>IF(A762="","",VLOOKUP(A762, 'Anagrafica Prodotti'!A:E, 5)*F762)</f>
        <v/>
      </c>
    </row>
    <row r="763" spans="1:11" x14ac:dyDescent="0.3">
      <c r="A763" t="str">
        <f>IF('Anagrafica Prodotti'!A764="","",'Anagrafica Prodotti'!A764)</f>
        <v/>
      </c>
      <c r="B763" t="str">
        <f>IF(A763="","",VLOOKUP(A763, 'Anagrafica Prodotti'!A:B, 2))</f>
        <v/>
      </c>
      <c r="C763" t="str">
        <f>IF(A763="","",SUMIFS(Movimenti!D:D, Movimenti!F:F, A763, Movimenti!C:C, "Carico"))</f>
        <v/>
      </c>
      <c r="D763" t="str">
        <f>IF(A763="","",SUMIFS(Movimenti!D:D, Movimenti!F:F, A763, Movimenti!C:C, "Scarico"))</f>
        <v/>
      </c>
      <c r="E763" t="str">
        <f>IF(A763="","",SUMIFS(Movimenti!D:D, Movimenti!F:F, A763, Movimenti!C:C, "Rettifica"))</f>
        <v/>
      </c>
      <c r="F763" t="str">
        <f t="shared" si="22"/>
        <v/>
      </c>
      <c r="G763" t="str">
        <f>IF(A763="","",IF(F763&lt;=VLOOKUP(A763, 'Anagrafica Prodotti'!A:C, 3), "⚠️ RIORDINARE", "OK"))</f>
        <v/>
      </c>
      <c r="H763" t="str">
        <f>IF(A763="","",VLOOKUP(A763, 'Anagrafica Prodotti'!A:G, 7))</f>
        <v/>
      </c>
      <c r="I763" s="3" t="str">
        <f>IFERROR(SUMIFS(Movimenti!H:H, Movimenti!F:F, A763, Movimenti!C:C, "Carico") / C763,"")</f>
        <v/>
      </c>
      <c r="J763" s="3" t="str">
        <f t="shared" si="23"/>
        <v/>
      </c>
      <c r="K763" s="3" t="str">
        <f>IF(A763="","",VLOOKUP(A763, 'Anagrafica Prodotti'!A:E, 5)*F763)</f>
        <v/>
      </c>
    </row>
    <row r="764" spans="1:11" x14ac:dyDescent="0.3">
      <c r="A764" t="str">
        <f>IF('Anagrafica Prodotti'!A765="","",'Anagrafica Prodotti'!A765)</f>
        <v/>
      </c>
      <c r="B764" t="str">
        <f>IF(A764="","",VLOOKUP(A764, 'Anagrafica Prodotti'!A:B, 2))</f>
        <v/>
      </c>
      <c r="C764" t="str">
        <f>IF(A764="","",SUMIFS(Movimenti!D:D, Movimenti!F:F, A764, Movimenti!C:C, "Carico"))</f>
        <v/>
      </c>
      <c r="D764" t="str">
        <f>IF(A764="","",SUMIFS(Movimenti!D:D, Movimenti!F:F, A764, Movimenti!C:C, "Scarico"))</f>
        <v/>
      </c>
      <c r="E764" t="str">
        <f>IF(A764="","",SUMIFS(Movimenti!D:D, Movimenti!F:F, A764, Movimenti!C:C, "Rettifica"))</f>
        <v/>
      </c>
      <c r="F764" t="str">
        <f t="shared" si="22"/>
        <v/>
      </c>
      <c r="G764" t="str">
        <f>IF(A764="","",IF(F764&lt;=VLOOKUP(A764, 'Anagrafica Prodotti'!A:C, 3), "⚠️ RIORDINARE", "OK"))</f>
        <v/>
      </c>
      <c r="H764" t="str">
        <f>IF(A764="","",VLOOKUP(A764, 'Anagrafica Prodotti'!A:G, 7))</f>
        <v/>
      </c>
      <c r="I764" s="3" t="str">
        <f>IFERROR(SUMIFS(Movimenti!H:H, Movimenti!F:F, A764, Movimenti!C:C, "Carico") / C764,"")</f>
        <v/>
      </c>
      <c r="J764" s="3" t="str">
        <f t="shared" si="23"/>
        <v/>
      </c>
      <c r="K764" s="3" t="str">
        <f>IF(A764="","",VLOOKUP(A764, 'Anagrafica Prodotti'!A:E, 5)*F764)</f>
        <v/>
      </c>
    </row>
    <row r="765" spans="1:11" x14ac:dyDescent="0.3">
      <c r="A765" t="str">
        <f>IF('Anagrafica Prodotti'!A766="","",'Anagrafica Prodotti'!A766)</f>
        <v/>
      </c>
      <c r="B765" t="str">
        <f>IF(A765="","",VLOOKUP(A765, 'Anagrafica Prodotti'!A:B, 2))</f>
        <v/>
      </c>
      <c r="C765" t="str">
        <f>IF(A765="","",SUMIFS(Movimenti!D:D, Movimenti!F:F, A765, Movimenti!C:C, "Carico"))</f>
        <v/>
      </c>
      <c r="D765" t="str">
        <f>IF(A765="","",SUMIFS(Movimenti!D:D, Movimenti!F:F, A765, Movimenti!C:C, "Scarico"))</f>
        <v/>
      </c>
      <c r="E765" t="str">
        <f>IF(A765="","",SUMIFS(Movimenti!D:D, Movimenti!F:F, A765, Movimenti!C:C, "Rettifica"))</f>
        <v/>
      </c>
      <c r="F765" t="str">
        <f t="shared" si="22"/>
        <v/>
      </c>
      <c r="G765" t="str">
        <f>IF(A765="","",IF(F765&lt;=VLOOKUP(A765, 'Anagrafica Prodotti'!A:C, 3), "⚠️ RIORDINARE", "OK"))</f>
        <v/>
      </c>
      <c r="H765" t="str">
        <f>IF(A765="","",VLOOKUP(A765, 'Anagrafica Prodotti'!A:G, 7))</f>
        <v/>
      </c>
      <c r="I765" s="3" t="str">
        <f>IFERROR(SUMIFS(Movimenti!H:H, Movimenti!F:F, A765, Movimenti!C:C, "Carico") / C765,"")</f>
        <v/>
      </c>
      <c r="J765" s="3" t="str">
        <f t="shared" si="23"/>
        <v/>
      </c>
      <c r="K765" s="3" t="str">
        <f>IF(A765="","",VLOOKUP(A765, 'Anagrafica Prodotti'!A:E, 5)*F765)</f>
        <v/>
      </c>
    </row>
    <row r="766" spans="1:11" x14ac:dyDescent="0.3">
      <c r="A766" t="str">
        <f>IF('Anagrafica Prodotti'!A767="","",'Anagrafica Prodotti'!A767)</f>
        <v/>
      </c>
      <c r="B766" t="str">
        <f>IF(A766="","",VLOOKUP(A766, 'Anagrafica Prodotti'!A:B, 2))</f>
        <v/>
      </c>
      <c r="C766" t="str">
        <f>IF(A766="","",SUMIFS(Movimenti!D:D, Movimenti!F:F, A766, Movimenti!C:C, "Carico"))</f>
        <v/>
      </c>
      <c r="D766" t="str">
        <f>IF(A766="","",SUMIFS(Movimenti!D:D, Movimenti!F:F, A766, Movimenti!C:C, "Scarico"))</f>
        <v/>
      </c>
      <c r="E766" t="str">
        <f>IF(A766="","",SUMIFS(Movimenti!D:D, Movimenti!F:F, A766, Movimenti!C:C, "Rettifica"))</f>
        <v/>
      </c>
      <c r="F766" t="str">
        <f t="shared" si="22"/>
        <v/>
      </c>
      <c r="G766" t="str">
        <f>IF(A766="","",IF(F766&lt;=VLOOKUP(A766, 'Anagrafica Prodotti'!A:C, 3), "⚠️ RIORDINARE", "OK"))</f>
        <v/>
      </c>
      <c r="H766" t="str">
        <f>IF(A766="","",VLOOKUP(A766, 'Anagrafica Prodotti'!A:G, 7))</f>
        <v/>
      </c>
      <c r="I766" s="3" t="str">
        <f>IFERROR(SUMIFS(Movimenti!H:H, Movimenti!F:F, A766, Movimenti!C:C, "Carico") / C766,"")</f>
        <v/>
      </c>
      <c r="J766" s="3" t="str">
        <f t="shared" si="23"/>
        <v/>
      </c>
      <c r="K766" s="3" t="str">
        <f>IF(A766="","",VLOOKUP(A766, 'Anagrafica Prodotti'!A:E, 5)*F766)</f>
        <v/>
      </c>
    </row>
    <row r="767" spans="1:11" x14ac:dyDescent="0.3">
      <c r="A767" t="str">
        <f>IF('Anagrafica Prodotti'!A768="","",'Anagrafica Prodotti'!A768)</f>
        <v/>
      </c>
      <c r="B767" t="str">
        <f>IF(A767="","",VLOOKUP(A767, 'Anagrafica Prodotti'!A:B, 2))</f>
        <v/>
      </c>
      <c r="C767" t="str">
        <f>IF(A767="","",SUMIFS(Movimenti!D:D, Movimenti!F:F, A767, Movimenti!C:C, "Carico"))</f>
        <v/>
      </c>
      <c r="D767" t="str">
        <f>IF(A767="","",SUMIFS(Movimenti!D:D, Movimenti!F:F, A767, Movimenti!C:C, "Scarico"))</f>
        <v/>
      </c>
      <c r="E767" t="str">
        <f>IF(A767="","",SUMIFS(Movimenti!D:D, Movimenti!F:F, A767, Movimenti!C:C, "Rettifica"))</f>
        <v/>
      </c>
      <c r="F767" t="str">
        <f t="shared" si="22"/>
        <v/>
      </c>
      <c r="G767" t="str">
        <f>IF(A767="","",IF(F767&lt;=VLOOKUP(A767, 'Anagrafica Prodotti'!A:C, 3), "⚠️ RIORDINARE", "OK"))</f>
        <v/>
      </c>
      <c r="H767" t="str">
        <f>IF(A767="","",VLOOKUP(A767, 'Anagrafica Prodotti'!A:G, 7))</f>
        <v/>
      </c>
      <c r="I767" s="3" t="str">
        <f>IFERROR(SUMIFS(Movimenti!H:H, Movimenti!F:F, A767, Movimenti!C:C, "Carico") / C767,"")</f>
        <v/>
      </c>
      <c r="J767" s="3" t="str">
        <f t="shared" si="23"/>
        <v/>
      </c>
      <c r="K767" s="3" t="str">
        <f>IF(A767="","",VLOOKUP(A767, 'Anagrafica Prodotti'!A:E, 5)*F767)</f>
        <v/>
      </c>
    </row>
    <row r="768" spans="1:11" x14ac:dyDescent="0.3">
      <c r="A768" t="str">
        <f>IF('Anagrafica Prodotti'!A769="","",'Anagrafica Prodotti'!A769)</f>
        <v/>
      </c>
      <c r="B768" t="str">
        <f>IF(A768="","",VLOOKUP(A768, 'Anagrafica Prodotti'!A:B, 2))</f>
        <v/>
      </c>
      <c r="C768" t="str">
        <f>IF(A768="","",SUMIFS(Movimenti!D:D, Movimenti!F:F, A768, Movimenti!C:C, "Carico"))</f>
        <v/>
      </c>
      <c r="D768" t="str">
        <f>IF(A768="","",SUMIFS(Movimenti!D:D, Movimenti!F:F, A768, Movimenti!C:C, "Scarico"))</f>
        <v/>
      </c>
      <c r="E768" t="str">
        <f>IF(A768="","",SUMIFS(Movimenti!D:D, Movimenti!F:F, A768, Movimenti!C:C, "Rettifica"))</f>
        <v/>
      </c>
      <c r="F768" t="str">
        <f t="shared" si="22"/>
        <v/>
      </c>
      <c r="G768" t="str">
        <f>IF(A768="","",IF(F768&lt;=VLOOKUP(A768, 'Anagrafica Prodotti'!A:C, 3), "⚠️ RIORDINARE", "OK"))</f>
        <v/>
      </c>
      <c r="H768" t="str">
        <f>IF(A768="","",VLOOKUP(A768, 'Anagrafica Prodotti'!A:G, 7))</f>
        <v/>
      </c>
      <c r="I768" s="3" t="str">
        <f>IFERROR(SUMIFS(Movimenti!H:H, Movimenti!F:F, A768, Movimenti!C:C, "Carico") / C768,"")</f>
        <v/>
      </c>
      <c r="J768" s="3" t="str">
        <f t="shared" si="23"/>
        <v/>
      </c>
      <c r="K768" s="3" t="str">
        <f>IF(A768="","",VLOOKUP(A768, 'Anagrafica Prodotti'!A:E, 5)*F768)</f>
        <v/>
      </c>
    </row>
    <row r="769" spans="1:11" x14ac:dyDescent="0.3">
      <c r="A769" t="str">
        <f>IF('Anagrafica Prodotti'!A770="","",'Anagrafica Prodotti'!A770)</f>
        <v/>
      </c>
      <c r="B769" t="str">
        <f>IF(A769="","",VLOOKUP(A769, 'Anagrafica Prodotti'!A:B, 2))</f>
        <v/>
      </c>
      <c r="C769" t="str">
        <f>IF(A769="","",SUMIFS(Movimenti!D:D, Movimenti!F:F, A769, Movimenti!C:C, "Carico"))</f>
        <v/>
      </c>
      <c r="D769" t="str">
        <f>IF(A769="","",SUMIFS(Movimenti!D:D, Movimenti!F:F, A769, Movimenti!C:C, "Scarico"))</f>
        <v/>
      </c>
      <c r="E769" t="str">
        <f>IF(A769="","",SUMIFS(Movimenti!D:D, Movimenti!F:F, A769, Movimenti!C:C, "Rettifica"))</f>
        <v/>
      </c>
      <c r="F769" t="str">
        <f t="shared" ref="F769:F832" si="24">IF(A769="","",C769-D769+E769)</f>
        <v/>
      </c>
      <c r="G769" t="str">
        <f>IF(A769="","",IF(F769&lt;=VLOOKUP(A769, 'Anagrafica Prodotti'!A:C, 3), "⚠️ RIORDINARE", "OK"))</f>
        <v/>
      </c>
      <c r="H769" t="str">
        <f>IF(A769="","",VLOOKUP(A769, 'Anagrafica Prodotti'!A:G, 7))</f>
        <v/>
      </c>
      <c r="I769" s="3" t="str">
        <f>IFERROR(SUMIFS(Movimenti!H:H, Movimenti!F:F, A769, Movimenti!C:C, "Carico") / C769,"")</f>
        <v/>
      </c>
      <c r="J769" s="3" t="str">
        <f t="shared" ref="J769:J832" si="25">IF(OR(A769="",I769=""),"",I769*F769)</f>
        <v/>
      </c>
      <c r="K769" s="3" t="str">
        <f>IF(A769="","",VLOOKUP(A769, 'Anagrafica Prodotti'!A:E, 5)*F769)</f>
        <v/>
      </c>
    </row>
    <row r="770" spans="1:11" x14ac:dyDescent="0.3">
      <c r="A770" t="str">
        <f>IF('Anagrafica Prodotti'!A771="","",'Anagrafica Prodotti'!A771)</f>
        <v/>
      </c>
      <c r="B770" t="str">
        <f>IF(A770="","",VLOOKUP(A770, 'Anagrafica Prodotti'!A:B, 2))</f>
        <v/>
      </c>
      <c r="C770" t="str">
        <f>IF(A770="","",SUMIFS(Movimenti!D:D, Movimenti!F:F, A770, Movimenti!C:C, "Carico"))</f>
        <v/>
      </c>
      <c r="D770" t="str">
        <f>IF(A770="","",SUMIFS(Movimenti!D:D, Movimenti!F:F, A770, Movimenti!C:C, "Scarico"))</f>
        <v/>
      </c>
      <c r="E770" t="str">
        <f>IF(A770="","",SUMIFS(Movimenti!D:D, Movimenti!F:F, A770, Movimenti!C:C, "Rettifica"))</f>
        <v/>
      </c>
      <c r="F770" t="str">
        <f t="shared" si="24"/>
        <v/>
      </c>
      <c r="G770" t="str">
        <f>IF(A770="","",IF(F770&lt;=VLOOKUP(A770, 'Anagrafica Prodotti'!A:C, 3), "⚠️ RIORDINARE", "OK"))</f>
        <v/>
      </c>
      <c r="H770" t="str">
        <f>IF(A770="","",VLOOKUP(A770, 'Anagrafica Prodotti'!A:G, 7))</f>
        <v/>
      </c>
      <c r="I770" s="3" t="str">
        <f>IFERROR(SUMIFS(Movimenti!H:H, Movimenti!F:F, A770, Movimenti!C:C, "Carico") / C770,"")</f>
        <v/>
      </c>
      <c r="J770" s="3" t="str">
        <f t="shared" si="25"/>
        <v/>
      </c>
      <c r="K770" s="3" t="str">
        <f>IF(A770="","",VLOOKUP(A770, 'Anagrafica Prodotti'!A:E, 5)*F770)</f>
        <v/>
      </c>
    </row>
    <row r="771" spans="1:11" x14ac:dyDescent="0.3">
      <c r="A771" t="str">
        <f>IF('Anagrafica Prodotti'!A772="","",'Anagrafica Prodotti'!A772)</f>
        <v/>
      </c>
      <c r="B771" t="str">
        <f>IF(A771="","",VLOOKUP(A771, 'Anagrafica Prodotti'!A:B, 2))</f>
        <v/>
      </c>
      <c r="C771" t="str">
        <f>IF(A771="","",SUMIFS(Movimenti!D:D, Movimenti!F:F, A771, Movimenti!C:C, "Carico"))</f>
        <v/>
      </c>
      <c r="D771" t="str">
        <f>IF(A771="","",SUMIFS(Movimenti!D:D, Movimenti!F:F, A771, Movimenti!C:C, "Scarico"))</f>
        <v/>
      </c>
      <c r="E771" t="str">
        <f>IF(A771="","",SUMIFS(Movimenti!D:D, Movimenti!F:F, A771, Movimenti!C:C, "Rettifica"))</f>
        <v/>
      </c>
      <c r="F771" t="str">
        <f t="shared" si="24"/>
        <v/>
      </c>
      <c r="G771" t="str">
        <f>IF(A771="","",IF(F771&lt;=VLOOKUP(A771, 'Anagrafica Prodotti'!A:C, 3), "⚠️ RIORDINARE", "OK"))</f>
        <v/>
      </c>
      <c r="H771" t="str">
        <f>IF(A771="","",VLOOKUP(A771, 'Anagrafica Prodotti'!A:G, 7))</f>
        <v/>
      </c>
      <c r="I771" s="3" t="str">
        <f>IFERROR(SUMIFS(Movimenti!H:H, Movimenti!F:F, A771, Movimenti!C:C, "Carico") / C771,"")</f>
        <v/>
      </c>
      <c r="J771" s="3" t="str">
        <f t="shared" si="25"/>
        <v/>
      </c>
      <c r="K771" s="3" t="str">
        <f>IF(A771="","",VLOOKUP(A771, 'Anagrafica Prodotti'!A:E, 5)*F771)</f>
        <v/>
      </c>
    </row>
    <row r="772" spans="1:11" x14ac:dyDescent="0.3">
      <c r="A772" t="str">
        <f>IF('Anagrafica Prodotti'!A773="","",'Anagrafica Prodotti'!A773)</f>
        <v/>
      </c>
      <c r="B772" t="str">
        <f>IF(A772="","",VLOOKUP(A772, 'Anagrafica Prodotti'!A:B, 2))</f>
        <v/>
      </c>
      <c r="C772" t="str">
        <f>IF(A772="","",SUMIFS(Movimenti!D:D, Movimenti!F:F, A772, Movimenti!C:C, "Carico"))</f>
        <v/>
      </c>
      <c r="D772" t="str">
        <f>IF(A772="","",SUMIFS(Movimenti!D:D, Movimenti!F:F, A772, Movimenti!C:C, "Scarico"))</f>
        <v/>
      </c>
      <c r="E772" t="str">
        <f>IF(A772="","",SUMIFS(Movimenti!D:D, Movimenti!F:F, A772, Movimenti!C:C, "Rettifica"))</f>
        <v/>
      </c>
      <c r="F772" t="str">
        <f t="shared" si="24"/>
        <v/>
      </c>
      <c r="G772" t="str">
        <f>IF(A772="","",IF(F772&lt;=VLOOKUP(A772, 'Anagrafica Prodotti'!A:C, 3), "⚠️ RIORDINARE", "OK"))</f>
        <v/>
      </c>
      <c r="H772" t="str">
        <f>IF(A772="","",VLOOKUP(A772, 'Anagrafica Prodotti'!A:G, 7))</f>
        <v/>
      </c>
      <c r="I772" s="3" t="str">
        <f>IFERROR(SUMIFS(Movimenti!H:H, Movimenti!F:F, A772, Movimenti!C:C, "Carico") / C772,"")</f>
        <v/>
      </c>
      <c r="J772" s="3" t="str">
        <f t="shared" si="25"/>
        <v/>
      </c>
      <c r="K772" s="3" t="str">
        <f>IF(A772="","",VLOOKUP(A772, 'Anagrafica Prodotti'!A:E, 5)*F772)</f>
        <v/>
      </c>
    </row>
    <row r="773" spans="1:11" x14ac:dyDescent="0.3">
      <c r="A773" t="str">
        <f>IF('Anagrafica Prodotti'!A774="","",'Anagrafica Prodotti'!A774)</f>
        <v/>
      </c>
      <c r="B773" t="str">
        <f>IF(A773="","",VLOOKUP(A773, 'Anagrafica Prodotti'!A:B, 2))</f>
        <v/>
      </c>
      <c r="C773" t="str">
        <f>IF(A773="","",SUMIFS(Movimenti!D:D, Movimenti!F:F, A773, Movimenti!C:C, "Carico"))</f>
        <v/>
      </c>
      <c r="D773" t="str">
        <f>IF(A773="","",SUMIFS(Movimenti!D:D, Movimenti!F:F, A773, Movimenti!C:C, "Scarico"))</f>
        <v/>
      </c>
      <c r="E773" t="str">
        <f>IF(A773="","",SUMIFS(Movimenti!D:D, Movimenti!F:F, A773, Movimenti!C:C, "Rettifica"))</f>
        <v/>
      </c>
      <c r="F773" t="str">
        <f t="shared" si="24"/>
        <v/>
      </c>
      <c r="G773" t="str">
        <f>IF(A773="","",IF(F773&lt;=VLOOKUP(A773, 'Anagrafica Prodotti'!A:C, 3), "⚠️ RIORDINARE", "OK"))</f>
        <v/>
      </c>
      <c r="H773" t="str">
        <f>IF(A773="","",VLOOKUP(A773, 'Anagrafica Prodotti'!A:G, 7))</f>
        <v/>
      </c>
      <c r="I773" s="3" t="str">
        <f>IFERROR(SUMIFS(Movimenti!H:H, Movimenti!F:F, A773, Movimenti!C:C, "Carico") / C773,"")</f>
        <v/>
      </c>
      <c r="J773" s="3" t="str">
        <f t="shared" si="25"/>
        <v/>
      </c>
      <c r="K773" s="3" t="str">
        <f>IF(A773="","",VLOOKUP(A773, 'Anagrafica Prodotti'!A:E, 5)*F773)</f>
        <v/>
      </c>
    </row>
    <row r="774" spans="1:11" x14ac:dyDescent="0.3">
      <c r="A774" t="str">
        <f>IF('Anagrafica Prodotti'!A775="","",'Anagrafica Prodotti'!A775)</f>
        <v/>
      </c>
      <c r="B774" t="str">
        <f>IF(A774="","",VLOOKUP(A774, 'Anagrafica Prodotti'!A:B, 2))</f>
        <v/>
      </c>
      <c r="C774" t="str">
        <f>IF(A774="","",SUMIFS(Movimenti!D:D, Movimenti!F:F, A774, Movimenti!C:C, "Carico"))</f>
        <v/>
      </c>
      <c r="D774" t="str">
        <f>IF(A774="","",SUMIFS(Movimenti!D:D, Movimenti!F:F, A774, Movimenti!C:C, "Scarico"))</f>
        <v/>
      </c>
      <c r="E774" t="str">
        <f>IF(A774="","",SUMIFS(Movimenti!D:D, Movimenti!F:F, A774, Movimenti!C:C, "Rettifica"))</f>
        <v/>
      </c>
      <c r="F774" t="str">
        <f t="shared" si="24"/>
        <v/>
      </c>
      <c r="G774" t="str">
        <f>IF(A774="","",IF(F774&lt;=VLOOKUP(A774, 'Anagrafica Prodotti'!A:C, 3), "⚠️ RIORDINARE", "OK"))</f>
        <v/>
      </c>
      <c r="H774" t="str">
        <f>IF(A774="","",VLOOKUP(A774, 'Anagrafica Prodotti'!A:G, 7))</f>
        <v/>
      </c>
      <c r="I774" s="3" t="str">
        <f>IFERROR(SUMIFS(Movimenti!H:H, Movimenti!F:F, A774, Movimenti!C:C, "Carico") / C774,"")</f>
        <v/>
      </c>
      <c r="J774" s="3" t="str">
        <f t="shared" si="25"/>
        <v/>
      </c>
      <c r="K774" s="3" t="str">
        <f>IF(A774="","",VLOOKUP(A774, 'Anagrafica Prodotti'!A:E, 5)*F774)</f>
        <v/>
      </c>
    </row>
    <row r="775" spans="1:11" x14ac:dyDescent="0.3">
      <c r="A775" t="str">
        <f>IF('Anagrafica Prodotti'!A776="","",'Anagrafica Prodotti'!A776)</f>
        <v/>
      </c>
      <c r="B775" t="str">
        <f>IF(A775="","",VLOOKUP(A775, 'Anagrafica Prodotti'!A:B, 2))</f>
        <v/>
      </c>
      <c r="C775" t="str">
        <f>IF(A775="","",SUMIFS(Movimenti!D:D, Movimenti!F:F, A775, Movimenti!C:C, "Carico"))</f>
        <v/>
      </c>
      <c r="D775" t="str">
        <f>IF(A775="","",SUMIFS(Movimenti!D:D, Movimenti!F:F, A775, Movimenti!C:C, "Scarico"))</f>
        <v/>
      </c>
      <c r="E775" t="str">
        <f>IF(A775="","",SUMIFS(Movimenti!D:D, Movimenti!F:F, A775, Movimenti!C:C, "Rettifica"))</f>
        <v/>
      </c>
      <c r="F775" t="str">
        <f t="shared" si="24"/>
        <v/>
      </c>
      <c r="G775" t="str">
        <f>IF(A775="","",IF(F775&lt;=VLOOKUP(A775, 'Anagrafica Prodotti'!A:C, 3), "⚠️ RIORDINARE", "OK"))</f>
        <v/>
      </c>
      <c r="H775" t="str">
        <f>IF(A775="","",VLOOKUP(A775, 'Anagrafica Prodotti'!A:G, 7))</f>
        <v/>
      </c>
      <c r="I775" s="3" t="str">
        <f>IFERROR(SUMIFS(Movimenti!H:H, Movimenti!F:F, A775, Movimenti!C:C, "Carico") / C775,"")</f>
        <v/>
      </c>
      <c r="J775" s="3" t="str">
        <f t="shared" si="25"/>
        <v/>
      </c>
      <c r="K775" s="3" t="str">
        <f>IF(A775="","",VLOOKUP(A775, 'Anagrafica Prodotti'!A:E, 5)*F775)</f>
        <v/>
      </c>
    </row>
    <row r="776" spans="1:11" x14ac:dyDescent="0.3">
      <c r="A776" t="str">
        <f>IF('Anagrafica Prodotti'!A777="","",'Anagrafica Prodotti'!A777)</f>
        <v/>
      </c>
      <c r="B776" t="str">
        <f>IF(A776="","",VLOOKUP(A776, 'Anagrafica Prodotti'!A:B, 2))</f>
        <v/>
      </c>
      <c r="C776" t="str">
        <f>IF(A776="","",SUMIFS(Movimenti!D:D, Movimenti!F:F, A776, Movimenti!C:C, "Carico"))</f>
        <v/>
      </c>
      <c r="D776" t="str">
        <f>IF(A776="","",SUMIFS(Movimenti!D:D, Movimenti!F:F, A776, Movimenti!C:C, "Scarico"))</f>
        <v/>
      </c>
      <c r="E776" t="str">
        <f>IF(A776="","",SUMIFS(Movimenti!D:D, Movimenti!F:F, A776, Movimenti!C:C, "Rettifica"))</f>
        <v/>
      </c>
      <c r="F776" t="str">
        <f t="shared" si="24"/>
        <v/>
      </c>
      <c r="G776" t="str">
        <f>IF(A776="","",IF(F776&lt;=VLOOKUP(A776, 'Anagrafica Prodotti'!A:C, 3), "⚠️ RIORDINARE", "OK"))</f>
        <v/>
      </c>
      <c r="H776" t="str">
        <f>IF(A776="","",VLOOKUP(A776, 'Anagrafica Prodotti'!A:G, 7))</f>
        <v/>
      </c>
      <c r="I776" s="3" t="str">
        <f>IFERROR(SUMIFS(Movimenti!H:H, Movimenti!F:F, A776, Movimenti!C:C, "Carico") / C776,"")</f>
        <v/>
      </c>
      <c r="J776" s="3" t="str">
        <f t="shared" si="25"/>
        <v/>
      </c>
      <c r="K776" s="3" t="str">
        <f>IF(A776="","",VLOOKUP(A776, 'Anagrafica Prodotti'!A:E, 5)*F776)</f>
        <v/>
      </c>
    </row>
    <row r="777" spans="1:11" x14ac:dyDescent="0.3">
      <c r="A777" t="str">
        <f>IF('Anagrafica Prodotti'!A778="","",'Anagrafica Prodotti'!A778)</f>
        <v/>
      </c>
      <c r="B777" t="str">
        <f>IF(A777="","",VLOOKUP(A777, 'Anagrafica Prodotti'!A:B, 2))</f>
        <v/>
      </c>
      <c r="C777" t="str">
        <f>IF(A777="","",SUMIFS(Movimenti!D:D, Movimenti!F:F, A777, Movimenti!C:C, "Carico"))</f>
        <v/>
      </c>
      <c r="D777" t="str">
        <f>IF(A777="","",SUMIFS(Movimenti!D:D, Movimenti!F:F, A777, Movimenti!C:C, "Scarico"))</f>
        <v/>
      </c>
      <c r="E777" t="str">
        <f>IF(A777="","",SUMIFS(Movimenti!D:D, Movimenti!F:F, A777, Movimenti!C:C, "Rettifica"))</f>
        <v/>
      </c>
      <c r="F777" t="str">
        <f t="shared" si="24"/>
        <v/>
      </c>
      <c r="G777" t="str">
        <f>IF(A777="","",IF(F777&lt;=VLOOKUP(A777, 'Anagrafica Prodotti'!A:C, 3), "⚠️ RIORDINARE", "OK"))</f>
        <v/>
      </c>
      <c r="H777" t="str">
        <f>IF(A777="","",VLOOKUP(A777, 'Anagrafica Prodotti'!A:G, 7))</f>
        <v/>
      </c>
      <c r="I777" s="3" t="str">
        <f>IFERROR(SUMIFS(Movimenti!H:H, Movimenti!F:F, A777, Movimenti!C:C, "Carico") / C777,"")</f>
        <v/>
      </c>
      <c r="J777" s="3" t="str">
        <f t="shared" si="25"/>
        <v/>
      </c>
      <c r="K777" s="3" t="str">
        <f>IF(A777="","",VLOOKUP(A777, 'Anagrafica Prodotti'!A:E, 5)*F777)</f>
        <v/>
      </c>
    </row>
    <row r="778" spans="1:11" x14ac:dyDescent="0.3">
      <c r="A778" t="str">
        <f>IF('Anagrafica Prodotti'!A779="","",'Anagrafica Prodotti'!A779)</f>
        <v/>
      </c>
      <c r="B778" t="str">
        <f>IF(A778="","",VLOOKUP(A778, 'Anagrafica Prodotti'!A:B, 2))</f>
        <v/>
      </c>
      <c r="C778" t="str">
        <f>IF(A778="","",SUMIFS(Movimenti!D:D, Movimenti!F:F, A778, Movimenti!C:C, "Carico"))</f>
        <v/>
      </c>
      <c r="D778" t="str">
        <f>IF(A778="","",SUMIFS(Movimenti!D:D, Movimenti!F:F, A778, Movimenti!C:C, "Scarico"))</f>
        <v/>
      </c>
      <c r="E778" t="str">
        <f>IF(A778="","",SUMIFS(Movimenti!D:D, Movimenti!F:F, A778, Movimenti!C:C, "Rettifica"))</f>
        <v/>
      </c>
      <c r="F778" t="str">
        <f t="shared" si="24"/>
        <v/>
      </c>
      <c r="G778" t="str">
        <f>IF(A778="","",IF(F778&lt;=VLOOKUP(A778, 'Anagrafica Prodotti'!A:C, 3), "⚠️ RIORDINARE", "OK"))</f>
        <v/>
      </c>
      <c r="H778" t="str">
        <f>IF(A778="","",VLOOKUP(A778, 'Anagrafica Prodotti'!A:G, 7))</f>
        <v/>
      </c>
      <c r="I778" s="3" t="str">
        <f>IFERROR(SUMIFS(Movimenti!H:H, Movimenti!F:F, A778, Movimenti!C:C, "Carico") / C778,"")</f>
        <v/>
      </c>
      <c r="J778" s="3" t="str">
        <f t="shared" si="25"/>
        <v/>
      </c>
      <c r="K778" s="3" t="str">
        <f>IF(A778="","",VLOOKUP(A778, 'Anagrafica Prodotti'!A:E, 5)*F778)</f>
        <v/>
      </c>
    </row>
    <row r="779" spans="1:11" x14ac:dyDescent="0.3">
      <c r="A779" t="str">
        <f>IF('Anagrafica Prodotti'!A780="","",'Anagrafica Prodotti'!A780)</f>
        <v/>
      </c>
      <c r="B779" t="str">
        <f>IF(A779="","",VLOOKUP(A779, 'Anagrafica Prodotti'!A:B, 2))</f>
        <v/>
      </c>
      <c r="C779" t="str">
        <f>IF(A779="","",SUMIFS(Movimenti!D:D, Movimenti!F:F, A779, Movimenti!C:C, "Carico"))</f>
        <v/>
      </c>
      <c r="D779" t="str">
        <f>IF(A779="","",SUMIFS(Movimenti!D:D, Movimenti!F:F, A779, Movimenti!C:C, "Scarico"))</f>
        <v/>
      </c>
      <c r="E779" t="str">
        <f>IF(A779="","",SUMIFS(Movimenti!D:D, Movimenti!F:F, A779, Movimenti!C:C, "Rettifica"))</f>
        <v/>
      </c>
      <c r="F779" t="str">
        <f t="shared" si="24"/>
        <v/>
      </c>
      <c r="G779" t="str">
        <f>IF(A779="","",IF(F779&lt;=VLOOKUP(A779, 'Anagrafica Prodotti'!A:C, 3), "⚠️ RIORDINARE", "OK"))</f>
        <v/>
      </c>
      <c r="H779" t="str">
        <f>IF(A779="","",VLOOKUP(A779, 'Anagrafica Prodotti'!A:G, 7))</f>
        <v/>
      </c>
      <c r="I779" s="3" t="str">
        <f>IFERROR(SUMIFS(Movimenti!H:H, Movimenti!F:F, A779, Movimenti!C:C, "Carico") / C779,"")</f>
        <v/>
      </c>
      <c r="J779" s="3" t="str">
        <f t="shared" si="25"/>
        <v/>
      </c>
      <c r="K779" s="3" t="str">
        <f>IF(A779="","",VLOOKUP(A779, 'Anagrafica Prodotti'!A:E, 5)*F779)</f>
        <v/>
      </c>
    </row>
    <row r="780" spans="1:11" x14ac:dyDescent="0.3">
      <c r="A780" t="str">
        <f>IF('Anagrafica Prodotti'!A781="","",'Anagrafica Prodotti'!A781)</f>
        <v/>
      </c>
      <c r="B780" t="str">
        <f>IF(A780="","",VLOOKUP(A780, 'Anagrafica Prodotti'!A:B, 2))</f>
        <v/>
      </c>
      <c r="C780" t="str">
        <f>IF(A780="","",SUMIFS(Movimenti!D:D, Movimenti!F:F, A780, Movimenti!C:C, "Carico"))</f>
        <v/>
      </c>
      <c r="D780" t="str">
        <f>IF(A780="","",SUMIFS(Movimenti!D:D, Movimenti!F:F, A780, Movimenti!C:C, "Scarico"))</f>
        <v/>
      </c>
      <c r="E780" t="str">
        <f>IF(A780="","",SUMIFS(Movimenti!D:D, Movimenti!F:F, A780, Movimenti!C:C, "Rettifica"))</f>
        <v/>
      </c>
      <c r="F780" t="str">
        <f t="shared" si="24"/>
        <v/>
      </c>
      <c r="G780" t="str">
        <f>IF(A780="","",IF(F780&lt;=VLOOKUP(A780, 'Anagrafica Prodotti'!A:C, 3), "⚠️ RIORDINARE", "OK"))</f>
        <v/>
      </c>
      <c r="H780" t="str">
        <f>IF(A780="","",VLOOKUP(A780, 'Anagrafica Prodotti'!A:G, 7))</f>
        <v/>
      </c>
      <c r="I780" s="3" t="str">
        <f>IFERROR(SUMIFS(Movimenti!H:H, Movimenti!F:F, A780, Movimenti!C:C, "Carico") / C780,"")</f>
        <v/>
      </c>
      <c r="J780" s="3" t="str">
        <f t="shared" si="25"/>
        <v/>
      </c>
      <c r="K780" s="3" t="str">
        <f>IF(A780="","",VLOOKUP(A780, 'Anagrafica Prodotti'!A:E, 5)*F780)</f>
        <v/>
      </c>
    </row>
    <row r="781" spans="1:11" x14ac:dyDescent="0.3">
      <c r="A781" t="str">
        <f>IF('Anagrafica Prodotti'!A782="","",'Anagrafica Prodotti'!A782)</f>
        <v/>
      </c>
      <c r="B781" t="str">
        <f>IF(A781="","",VLOOKUP(A781, 'Anagrafica Prodotti'!A:B, 2))</f>
        <v/>
      </c>
      <c r="C781" t="str">
        <f>IF(A781="","",SUMIFS(Movimenti!D:D, Movimenti!F:F, A781, Movimenti!C:C, "Carico"))</f>
        <v/>
      </c>
      <c r="D781" t="str">
        <f>IF(A781="","",SUMIFS(Movimenti!D:D, Movimenti!F:F, A781, Movimenti!C:C, "Scarico"))</f>
        <v/>
      </c>
      <c r="E781" t="str">
        <f>IF(A781="","",SUMIFS(Movimenti!D:D, Movimenti!F:F, A781, Movimenti!C:C, "Rettifica"))</f>
        <v/>
      </c>
      <c r="F781" t="str">
        <f t="shared" si="24"/>
        <v/>
      </c>
      <c r="G781" t="str">
        <f>IF(A781="","",IF(F781&lt;=VLOOKUP(A781, 'Anagrafica Prodotti'!A:C, 3), "⚠️ RIORDINARE", "OK"))</f>
        <v/>
      </c>
      <c r="H781" t="str">
        <f>IF(A781="","",VLOOKUP(A781, 'Anagrafica Prodotti'!A:G, 7))</f>
        <v/>
      </c>
      <c r="I781" s="3" t="str">
        <f>IFERROR(SUMIFS(Movimenti!H:H, Movimenti!F:F, A781, Movimenti!C:C, "Carico") / C781,"")</f>
        <v/>
      </c>
      <c r="J781" s="3" t="str">
        <f t="shared" si="25"/>
        <v/>
      </c>
      <c r="K781" s="3" t="str">
        <f>IF(A781="","",VLOOKUP(A781, 'Anagrafica Prodotti'!A:E, 5)*F781)</f>
        <v/>
      </c>
    </row>
    <row r="782" spans="1:11" x14ac:dyDescent="0.3">
      <c r="A782" t="str">
        <f>IF('Anagrafica Prodotti'!A783="","",'Anagrafica Prodotti'!A783)</f>
        <v/>
      </c>
      <c r="B782" t="str">
        <f>IF(A782="","",VLOOKUP(A782, 'Anagrafica Prodotti'!A:B, 2))</f>
        <v/>
      </c>
      <c r="C782" t="str">
        <f>IF(A782="","",SUMIFS(Movimenti!D:D, Movimenti!F:F, A782, Movimenti!C:C, "Carico"))</f>
        <v/>
      </c>
      <c r="D782" t="str">
        <f>IF(A782="","",SUMIFS(Movimenti!D:D, Movimenti!F:F, A782, Movimenti!C:C, "Scarico"))</f>
        <v/>
      </c>
      <c r="E782" t="str">
        <f>IF(A782="","",SUMIFS(Movimenti!D:D, Movimenti!F:F, A782, Movimenti!C:C, "Rettifica"))</f>
        <v/>
      </c>
      <c r="F782" t="str">
        <f t="shared" si="24"/>
        <v/>
      </c>
      <c r="G782" t="str">
        <f>IF(A782="","",IF(F782&lt;=VLOOKUP(A782, 'Anagrafica Prodotti'!A:C, 3), "⚠️ RIORDINARE", "OK"))</f>
        <v/>
      </c>
      <c r="H782" t="str">
        <f>IF(A782="","",VLOOKUP(A782, 'Anagrafica Prodotti'!A:G, 7))</f>
        <v/>
      </c>
      <c r="I782" s="3" t="str">
        <f>IFERROR(SUMIFS(Movimenti!H:H, Movimenti!F:F, A782, Movimenti!C:C, "Carico") / C782,"")</f>
        <v/>
      </c>
      <c r="J782" s="3" t="str">
        <f t="shared" si="25"/>
        <v/>
      </c>
      <c r="K782" s="3" t="str">
        <f>IF(A782="","",VLOOKUP(A782, 'Anagrafica Prodotti'!A:E, 5)*F782)</f>
        <v/>
      </c>
    </row>
    <row r="783" spans="1:11" x14ac:dyDescent="0.3">
      <c r="A783" t="str">
        <f>IF('Anagrafica Prodotti'!A784="","",'Anagrafica Prodotti'!A784)</f>
        <v/>
      </c>
      <c r="B783" t="str">
        <f>IF(A783="","",VLOOKUP(A783, 'Anagrafica Prodotti'!A:B, 2))</f>
        <v/>
      </c>
      <c r="C783" t="str">
        <f>IF(A783="","",SUMIFS(Movimenti!D:D, Movimenti!F:F, A783, Movimenti!C:C, "Carico"))</f>
        <v/>
      </c>
      <c r="D783" t="str">
        <f>IF(A783="","",SUMIFS(Movimenti!D:D, Movimenti!F:F, A783, Movimenti!C:C, "Scarico"))</f>
        <v/>
      </c>
      <c r="E783" t="str">
        <f>IF(A783="","",SUMIFS(Movimenti!D:D, Movimenti!F:F, A783, Movimenti!C:C, "Rettifica"))</f>
        <v/>
      </c>
      <c r="F783" t="str">
        <f t="shared" si="24"/>
        <v/>
      </c>
      <c r="G783" t="str">
        <f>IF(A783="","",IF(F783&lt;=VLOOKUP(A783, 'Anagrafica Prodotti'!A:C, 3), "⚠️ RIORDINARE", "OK"))</f>
        <v/>
      </c>
      <c r="H783" t="str">
        <f>IF(A783="","",VLOOKUP(A783, 'Anagrafica Prodotti'!A:G, 7))</f>
        <v/>
      </c>
      <c r="I783" s="3" t="str">
        <f>IFERROR(SUMIFS(Movimenti!H:H, Movimenti!F:F, A783, Movimenti!C:C, "Carico") / C783,"")</f>
        <v/>
      </c>
      <c r="J783" s="3" t="str">
        <f t="shared" si="25"/>
        <v/>
      </c>
      <c r="K783" s="3" t="str">
        <f>IF(A783="","",VLOOKUP(A783, 'Anagrafica Prodotti'!A:E, 5)*F783)</f>
        <v/>
      </c>
    </row>
    <row r="784" spans="1:11" x14ac:dyDescent="0.3">
      <c r="A784" t="str">
        <f>IF('Anagrafica Prodotti'!A785="","",'Anagrafica Prodotti'!A785)</f>
        <v/>
      </c>
      <c r="B784" t="str">
        <f>IF(A784="","",VLOOKUP(A784, 'Anagrafica Prodotti'!A:B, 2))</f>
        <v/>
      </c>
      <c r="C784" t="str">
        <f>IF(A784="","",SUMIFS(Movimenti!D:D, Movimenti!F:F, A784, Movimenti!C:C, "Carico"))</f>
        <v/>
      </c>
      <c r="D784" t="str">
        <f>IF(A784="","",SUMIFS(Movimenti!D:D, Movimenti!F:F, A784, Movimenti!C:C, "Scarico"))</f>
        <v/>
      </c>
      <c r="E784" t="str">
        <f>IF(A784="","",SUMIFS(Movimenti!D:D, Movimenti!F:F, A784, Movimenti!C:C, "Rettifica"))</f>
        <v/>
      </c>
      <c r="F784" t="str">
        <f t="shared" si="24"/>
        <v/>
      </c>
      <c r="G784" t="str">
        <f>IF(A784="","",IF(F784&lt;=VLOOKUP(A784, 'Anagrafica Prodotti'!A:C, 3), "⚠️ RIORDINARE", "OK"))</f>
        <v/>
      </c>
      <c r="H784" t="str">
        <f>IF(A784="","",VLOOKUP(A784, 'Anagrafica Prodotti'!A:G, 7))</f>
        <v/>
      </c>
      <c r="I784" s="3" t="str">
        <f>IFERROR(SUMIFS(Movimenti!H:H, Movimenti!F:F, A784, Movimenti!C:C, "Carico") / C784,"")</f>
        <v/>
      </c>
      <c r="J784" s="3" t="str">
        <f t="shared" si="25"/>
        <v/>
      </c>
      <c r="K784" s="3" t="str">
        <f>IF(A784="","",VLOOKUP(A784, 'Anagrafica Prodotti'!A:E, 5)*F784)</f>
        <v/>
      </c>
    </row>
    <row r="785" spans="1:11" x14ac:dyDescent="0.3">
      <c r="A785" t="str">
        <f>IF('Anagrafica Prodotti'!A786="","",'Anagrafica Prodotti'!A786)</f>
        <v/>
      </c>
      <c r="B785" t="str">
        <f>IF(A785="","",VLOOKUP(A785, 'Anagrafica Prodotti'!A:B, 2))</f>
        <v/>
      </c>
      <c r="C785" t="str">
        <f>IF(A785="","",SUMIFS(Movimenti!D:D, Movimenti!F:F, A785, Movimenti!C:C, "Carico"))</f>
        <v/>
      </c>
      <c r="D785" t="str">
        <f>IF(A785="","",SUMIFS(Movimenti!D:D, Movimenti!F:F, A785, Movimenti!C:C, "Scarico"))</f>
        <v/>
      </c>
      <c r="E785" t="str">
        <f>IF(A785="","",SUMIFS(Movimenti!D:D, Movimenti!F:F, A785, Movimenti!C:C, "Rettifica"))</f>
        <v/>
      </c>
      <c r="F785" t="str">
        <f t="shared" si="24"/>
        <v/>
      </c>
      <c r="G785" t="str">
        <f>IF(A785="","",IF(F785&lt;=VLOOKUP(A785, 'Anagrafica Prodotti'!A:C, 3), "⚠️ RIORDINARE", "OK"))</f>
        <v/>
      </c>
      <c r="H785" t="str">
        <f>IF(A785="","",VLOOKUP(A785, 'Anagrafica Prodotti'!A:G, 7))</f>
        <v/>
      </c>
      <c r="I785" s="3" t="str">
        <f>IFERROR(SUMIFS(Movimenti!H:H, Movimenti!F:F, A785, Movimenti!C:C, "Carico") / C785,"")</f>
        <v/>
      </c>
      <c r="J785" s="3" t="str">
        <f t="shared" si="25"/>
        <v/>
      </c>
      <c r="K785" s="3" t="str">
        <f>IF(A785="","",VLOOKUP(A785, 'Anagrafica Prodotti'!A:E, 5)*F785)</f>
        <v/>
      </c>
    </row>
    <row r="786" spans="1:11" x14ac:dyDescent="0.3">
      <c r="A786" t="str">
        <f>IF('Anagrafica Prodotti'!A787="","",'Anagrafica Prodotti'!A787)</f>
        <v/>
      </c>
      <c r="B786" t="str">
        <f>IF(A786="","",VLOOKUP(A786, 'Anagrafica Prodotti'!A:B, 2))</f>
        <v/>
      </c>
      <c r="C786" t="str">
        <f>IF(A786="","",SUMIFS(Movimenti!D:D, Movimenti!F:F, A786, Movimenti!C:C, "Carico"))</f>
        <v/>
      </c>
      <c r="D786" t="str">
        <f>IF(A786="","",SUMIFS(Movimenti!D:D, Movimenti!F:F, A786, Movimenti!C:C, "Scarico"))</f>
        <v/>
      </c>
      <c r="E786" t="str">
        <f>IF(A786="","",SUMIFS(Movimenti!D:D, Movimenti!F:F, A786, Movimenti!C:C, "Rettifica"))</f>
        <v/>
      </c>
      <c r="F786" t="str">
        <f t="shared" si="24"/>
        <v/>
      </c>
      <c r="G786" t="str">
        <f>IF(A786="","",IF(F786&lt;=VLOOKUP(A786, 'Anagrafica Prodotti'!A:C, 3), "⚠️ RIORDINARE", "OK"))</f>
        <v/>
      </c>
      <c r="H786" t="str">
        <f>IF(A786="","",VLOOKUP(A786, 'Anagrafica Prodotti'!A:G, 7))</f>
        <v/>
      </c>
      <c r="I786" s="3" t="str">
        <f>IFERROR(SUMIFS(Movimenti!H:H, Movimenti!F:F, A786, Movimenti!C:C, "Carico") / C786,"")</f>
        <v/>
      </c>
      <c r="J786" s="3" t="str">
        <f t="shared" si="25"/>
        <v/>
      </c>
      <c r="K786" s="3" t="str">
        <f>IF(A786="","",VLOOKUP(A786, 'Anagrafica Prodotti'!A:E, 5)*F786)</f>
        <v/>
      </c>
    </row>
    <row r="787" spans="1:11" x14ac:dyDescent="0.3">
      <c r="A787" t="str">
        <f>IF('Anagrafica Prodotti'!A788="","",'Anagrafica Prodotti'!A788)</f>
        <v/>
      </c>
      <c r="B787" t="str">
        <f>IF(A787="","",VLOOKUP(A787, 'Anagrafica Prodotti'!A:B, 2))</f>
        <v/>
      </c>
      <c r="C787" t="str">
        <f>IF(A787="","",SUMIFS(Movimenti!D:D, Movimenti!F:F, A787, Movimenti!C:C, "Carico"))</f>
        <v/>
      </c>
      <c r="D787" t="str">
        <f>IF(A787="","",SUMIFS(Movimenti!D:D, Movimenti!F:F, A787, Movimenti!C:C, "Scarico"))</f>
        <v/>
      </c>
      <c r="E787" t="str">
        <f>IF(A787="","",SUMIFS(Movimenti!D:D, Movimenti!F:F, A787, Movimenti!C:C, "Rettifica"))</f>
        <v/>
      </c>
      <c r="F787" t="str">
        <f t="shared" si="24"/>
        <v/>
      </c>
      <c r="G787" t="str">
        <f>IF(A787="","",IF(F787&lt;=VLOOKUP(A787, 'Anagrafica Prodotti'!A:C, 3), "⚠️ RIORDINARE", "OK"))</f>
        <v/>
      </c>
      <c r="H787" t="str">
        <f>IF(A787="","",VLOOKUP(A787, 'Anagrafica Prodotti'!A:G, 7))</f>
        <v/>
      </c>
      <c r="I787" s="3" t="str">
        <f>IFERROR(SUMIFS(Movimenti!H:H, Movimenti!F:F, A787, Movimenti!C:C, "Carico") / C787,"")</f>
        <v/>
      </c>
      <c r="J787" s="3" t="str">
        <f t="shared" si="25"/>
        <v/>
      </c>
      <c r="K787" s="3" t="str">
        <f>IF(A787="","",VLOOKUP(A787, 'Anagrafica Prodotti'!A:E, 5)*F787)</f>
        <v/>
      </c>
    </row>
    <row r="788" spans="1:11" x14ac:dyDescent="0.3">
      <c r="A788" t="str">
        <f>IF('Anagrafica Prodotti'!A789="","",'Anagrafica Prodotti'!A789)</f>
        <v/>
      </c>
      <c r="B788" t="str">
        <f>IF(A788="","",VLOOKUP(A788, 'Anagrafica Prodotti'!A:B, 2))</f>
        <v/>
      </c>
      <c r="C788" t="str">
        <f>IF(A788="","",SUMIFS(Movimenti!D:D, Movimenti!F:F, A788, Movimenti!C:C, "Carico"))</f>
        <v/>
      </c>
      <c r="D788" t="str">
        <f>IF(A788="","",SUMIFS(Movimenti!D:D, Movimenti!F:F, A788, Movimenti!C:C, "Scarico"))</f>
        <v/>
      </c>
      <c r="E788" t="str">
        <f>IF(A788="","",SUMIFS(Movimenti!D:D, Movimenti!F:F, A788, Movimenti!C:C, "Rettifica"))</f>
        <v/>
      </c>
      <c r="F788" t="str">
        <f t="shared" si="24"/>
        <v/>
      </c>
      <c r="G788" t="str">
        <f>IF(A788="","",IF(F788&lt;=VLOOKUP(A788, 'Anagrafica Prodotti'!A:C, 3), "⚠️ RIORDINARE", "OK"))</f>
        <v/>
      </c>
      <c r="H788" t="str">
        <f>IF(A788="","",VLOOKUP(A788, 'Anagrafica Prodotti'!A:G, 7))</f>
        <v/>
      </c>
      <c r="I788" s="3" t="str">
        <f>IFERROR(SUMIFS(Movimenti!H:H, Movimenti!F:F, A788, Movimenti!C:C, "Carico") / C788,"")</f>
        <v/>
      </c>
      <c r="J788" s="3" t="str">
        <f t="shared" si="25"/>
        <v/>
      </c>
      <c r="K788" s="3" t="str">
        <f>IF(A788="","",VLOOKUP(A788, 'Anagrafica Prodotti'!A:E, 5)*F788)</f>
        <v/>
      </c>
    </row>
    <row r="789" spans="1:11" x14ac:dyDescent="0.3">
      <c r="A789" t="str">
        <f>IF('Anagrafica Prodotti'!A790="","",'Anagrafica Prodotti'!A790)</f>
        <v/>
      </c>
      <c r="B789" t="str">
        <f>IF(A789="","",VLOOKUP(A789, 'Anagrafica Prodotti'!A:B, 2))</f>
        <v/>
      </c>
      <c r="C789" t="str">
        <f>IF(A789="","",SUMIFS(Movimenti!D:D, Movimenti!F:F, A789, Movimenti!C:C, "Carico"))</f>
        <v/>
      </c>
      <c r="D789" t="str">
        <f>IF(A789="","",SUMIFS(Movimenti!D:D, Movimenti!F:F, A789, Movimenti!C:C, "Scarico"))</f>
        <v/>
      </c>
      <c r="E789" t="str">
        <f>IF(A789="","",SUMIFS(Movimenti!D:D, Movimenti!F:F, A789, Movimenti!C:C, "Rettifica"))</f>
        <v/>
      </c>
      <c r="F789" t="str">
        <f t="shared" si="24"/>
        <v/>
      </c>
      <c r="G789" t="str">
        <f>IF(A789="","",IF(F789&lt;=VLOOKUP(A789, 'Anagrafica Prodotti'!A:C, 3), "⚠️ RIORDINARE", "OK"))</f>
        <v/>
      </c>
      <c r="H789" t="str">
        <f>IF(A789="","",VLOOKUP(A789, 'Anagrafica Prodotti'!A:G, 7))</f>
        <v/>
      </c>
      <c r="I789" s="3" t="str">
        <f>IFERROR(SUMIFS(Movimenti!H:H, Movimenti!F:F, A789, Movimenti!C:C, "Carico") / C789,"")</f>
        <v/>
      </c>
      <c r="J789" s="3" t="str">
        <f t="shared" si="25"/>
        <v/>
      </c>
      <c r="K789" s="3" t="str">
        <f>IF(A789="","",VLOOKUP(A789, 'Anagrafica Prodotti'!A:E, 5)*F789)</f>
        <v/>
      </c>
    </row>
    <row r="790" spans="1:11" x14ac:dyDescent="0.3">
      <c r="A790" t="str">
        <f>IF('Anagrafica Prodotti'!A791="","",'Anagrafica Prodotti'!A791)</f>
        <v/>
      </c>
      <c r="B790" t="str">
        <f>IF(A790="","",VLOOKUP(A790, 'Anagrafica Prodotti'!A:B, 2))</f>
        <v/>
      </c>
      <c r="C790" t="str">
        <f>IF(A790="","",SUMIFS(Movimenti!D:D, Movimenti!F:F, A790, Movimenti!C:C, "Carico"))</f>
        <v/>
      </c>
      <c r="D790" t="str">
        <f>IF(A790="","",SUMIFS(Movimenti!D:D, Movimenti!F:F, A790, Movimenti!C:C, "Scarico"))</f>
        <v/>
      </c>
      <c r="E790" t="str">
        <f>IF(A790="","",SUMIFS(Movimenti!D:D, Movimenti!F:F, A790, Movimenti!C:C, "Rettifica"))</f>
        <v/>
      </c>
      <c r="F790" t="str">
        <f t="shared" si="24"/>
        <v/>
      </c>
      <c r="G790" t="str">
        <f>IF(A790="","",IF(F790&lt;=VLOOKUP(A790, 'Anagrafica Prodotti'!A:C, 3), "⚠️ RIORDINARE", "OK"))</f>
        <v/>
      </c>
      <c r="H790" t="str">
        <f>IF(A790="","",VLOOKUP(A790, 'Anagrafica Prodotti'!A:G, 7))</f>
        <v/>
      </c>
      <c r="I790" s="3" t="str">
        <f>IFERROR(SUMIFS(Movimenti!H:H, Movimenti!F:F, A790, Movimenti!C:C, "Carico") / C790,"")</f>
        <v/>
      </c>
      <c r="J790" s="3" t="str">
        <f t="shared" si="25"/>
        <v/>
      </c>
      <c r="K790" s="3" t="str">
        <f>IF(A790="","",VLOOKUP(A790, 'Anagrafica Prodotti'!A:E, 5)*F790)</f>
        <v/>
      </c>
    </row>
    <row r="791" spans="1:11" x14ac:dyDescent="0.3">
      <c r="A791" t="str">
        <f>IF('Anagrafica Prodotti'!A792="","",'Anagrafica Prodotti'!A792)</f>
        <v/>
      </c>
      <c r="B791" t="str">
        <f>IF(A791="","",VLOOKUP(A791, 'Anagrafica Prodotti'!A:B, 2))</f>
        <v/>
      </c>
      <c r="C791" t="str">
        <f>IF(A791="","",SUMIFS(Movimenti!D:D, Movimenti!F:F, A791, Movimenti!C:C, "Carico"))</f>
        <v/>
      </c>
      <c r="D791" t="str">
        <f>IF(A791="","",SUMIFS(Movimenti!D:D, Movimenti!F:F, A791, Movimenti!C:C, "Scarico"))</f>
        <v/>
      </c>
      <c r="E791" t="str">
        <f>IF(A791="","",SUMIFS(Movimenti!D:D, Movimenti!F:F, A791, Movimenti!C:C, "Rettifica"))</f>
        <v/>
      </c>
      <c r="F791" t="str">
        <f t="shared" si="24"/>
        <v/>
      </c>
      <c r="G791" t="str">
        <f>IF(A791="","",IF(F791&lt;=VLOOKUP(A791, 'Anagrafica Prodotti'!A:C, 3), "⚠️ RIORDINARE", "OK"))</f>
        <v/>
      </c>
      <c r="H791" t="str">
        <f>IF(A791="","",VLOOKUP(A791, 'Anagrafica Prodotti'!A:G, 7))</f>
        <v/>
      </c>
      <c r="I791" s="3" t="str">
        <f>IFERROR(SUMIFS(Movimenti!H:H, Movimenti!F:F, A791, Movimenti!C:C, "Carico") / C791,"")</f>
        <v/>
      </c>
      <c r="J791" s="3" t="str">
        <f t="shared" si="25"/>
        <v/>
      </c>
      <c r="K791" s="3" t="str">
        <f>IF(A791="","",VLOOKUP(A791, 'Anagrafica Prodotti'!A:E, 5)*F791)</f>
        <v/>
      </c>
    </row>
    <row r="792" spans="1:11" x14ac:dyDescent="0.3">
      <c r="A792" t="str">
        <f>IF('Anagrafica Prodotti'!A793="","",'Anagrafica Prodotti'!A793)</f>
        <v/>
      </c>
      <c r="B792" t="str">
        <f>IF(A792="","",VLOOKUP(A792, 'Anagrafica Prodotti'!A:B, 2))</f>
        <v/>
      </c>
      <c r="C792" t="str">
        <f>IF(A792="","",SUMIFS(Movimenti!D:D, Movimenti!F:F, A792, Movimenti!C:C, "Carico"))</f>
        <v/>
      </c>
      <c r="D792" t="str">
        <f>IF(A792="","",SUMIFS(Movimenti!D:D, Movimenti!F:F, A792, Movimenti!C:C, "Scarico"))</f>
        <v/>
      </c>
      <c r="E792" t="str">
        <f>IF(A792="","",SUMIFS(Movimenti!D:D, Movimenti!F:F, A792, Movimenti!C:C, "Rettifica"))</f>
        <v/>
      </c>
      <c r="F792" t="str">
        <f t="shared" si="24"/>
        <v/>
      </c>
      <c r="G792" t="str">
        <f>IF(A792="","",IF(F792&lt;=VLOOKUP(A792, 'Anagrafica Prodotti'!A:C, 3), "⚠️ RIORDINARE", "OK"))</f>
        <v/>
      </c>
      <c r="H792" t="str">
        <f>IF(A792="","",VLOOKUP(A792, 'Anagrafica Prodotti'!A:G, 7))</f>
        <v/>
      </c>
      <c r="I792" s="3" t="str">
        <f>IFERROR(SUMIFS(Movimenti!H:H, Movimenti!F:F, A792, Movimenti!C:C, "Carico") / C792,"")</f>
        <v/>
      </c>
      <c r="J792" s="3" t="str">
        <f t="shared" si="25"/>
        <v/>
      </c>
      <c r="K792" s="3" t="str">
        <f>IF(A792="","",VLOOKUP(A792, 'Anagrafica Prodotti'!A:E, 5)*F792)</f>
        <v/>
      </c>
    </row>
    <row r="793" spans="1:11" x14ac:dyDescent="0.3">
      <c r="A793" t="str">
        <f>IF('Anagrafica Prodotti'!A794="","",'Anagrafica Prodotti'!A794)</f>
        <v/>
      </c>
      <c r="B793" t="str">
        <f>IF(A793="","",VLOOKUP(A793, 'Anagrafica Prodotti'!A:B, 2))</f>
        <v/>
      </c>
      <c r="C793" t="str">
        <f>IF(A793="","",SUMIFS(Movimenti!D:D, Movimenti!F:F, A793, Movimenti!C:C, "Carico"))</f>
        <v/>
      </c>
      <c r="D793" t="str">
        <f>IF(A793="","",SUMIFS(Movimenti!D:D, Movimenti!F:F, A793, Movimenti!C:C, "Scarico"))</f>
        <v/>
      </c>
      <c r="E793" t="str">
        <f>IF(A793="","",SUMIFS(Movimenti!D:D, Movimenti!F:F, A793, Movimenti!C:C, "Rettifica"))</f>
        <v/>
      </c>
      <c r="F793" t="str">
        <f t="shared" si="24"/>
        <v/>
      </c>
      <c r="G793" t="str">
        <f>IF(A793="","",IF(F793&lt;=VLOOKUP(A793, 'Anagrafica Prodotti'!A:C, 3), "⚠️ RIORDINARE", "OK"))</f>
        <v/>
      </c>
      <c r="H793" t="str">
        <f>IF(A793="","",VLOOKUP(A793, 'Anagrafica Prodotti'!A:G, 7))</f>
        <v/>
      </c>
      <c r="I793" s="3" t="str">
        <f>IFERROR(SUMIFS(Movimenti!H:H, Movimenti!F:F, A793, Movimenti!C:C, "Carico") / C793,"")</f>
        <v/>
      </c>
      <c r="J793" s="3" t="str">
        <f t="shared" si="25"/>
        <v/>
      </c>
      <c r="K793" s="3" t="str">
        <f>IF(A793="","",VLOOKUP(A793, 'Anagrafica Prodotti'!A:E, 5)*F793)</f>
        <v/>
      </c>
    </row>
    <row r="794" spans="1:11" x14ac:dyDescent="0.3">
      <c r="A794" t="str">
        <f>IF('Anagrafica Prodotti'!A795="","",'Anagrafica Prodotti'!A795)</f>
        <v/>
      </c>
      <c r="B794" t="str">
        <f>IF(A794="","",VLOOKUP(A794, 'Anagrafica Prodotti'!A:B, 2))</f>
        <v/>
      </c>
      <c r="C794" t="str">
        <f>IF(A794="","",SUMIFS(Movimenti!D:D, Movimenti!F:F, A794, Movimenti!C:C, "Carico"))</f>
        <v/>
      </c>
      <c r="D794" t="str">
        <f>IF(A794="","",SUMIFS(Movimenti!D:D, Movimenti!F:F, A794, Movimenti!C:C, "Scarico"))</f>
        <v/>
      </c>
      <c r="E794" t="str">
        <f>IF(A794="","",SUMIFS(Movimenti!D:D, Movimenti!F:F, A794, Movimenti!C:C, "Rettifica"))</f>
        <v/>
      </c>
      <c r="F794" t="str">
        <f t="shared" si="24"/>
        <v/>
      </c>
      <c r="G794" t="str">
        <f>IF(A794="","",IF(F794&lt;=VLOOKUP(A794, 'Anagrafica Prodotti'!A:C, 3), "⚠️ RIORDINARE", "OK"))</f>
        <v/>
      </c>
      <c r="H794" t="str">
        <f>IF(A794="","",VLOOKUP(A794, 'Anagrafica Prodotti'!A:G, 7))</f>
        <v/>
      </c>
      <c r="I794" s="3" t="str">
        <f>IFERROR(SUMIFS(Movimenti!H:H, Movimenti!F:F, A794, Movimenti!C:C, "Carico") / C794,"")</f>
        <v/>
      </c>
      <c r="J794" s="3" t="str">
        <f t="shared" si="25"/>
        <v/>
      </c>
      <c r="K794" s="3" t="str">
        <f>IF(A794="","",VLOOKUP(A794, 'Anagrafica Prodotti'!A:E, 5)*F794)</f>
        <v/>
      </c>
    </row>
    <row r="795" spans="1:11" x14ac:dyDescent="0.3">
      <c r="A795" t="str">
        <f>IF('Anagrafica Prodotti'!A796="","",'Anagrafica Prodotti'!A796)</f>
        <v/>
      </c>
      <c r="B795" t="str">
        <f>IF(A795="","",VLOOKUP(A795, 'Anagrafica Prodotti'!A:B, 2))</f>
        <v/>
      </c>
      <c r="C795" t="str">
        <f>IF(A795="","",SUMIFS(Movimenti!D:D, Movimenti!F:F, A795, Movimenti!C:C, "Carico"))</f>
        <v/>
      </c>
      <c r="D795" t="str">
        <f>IF(A795="","",SUMIFS(Movimenti!D:D, Movimenti!F:F, A795, Movimenti!C:C, "Scarico"))</f>
        <v/>
      </c>
      <c r="E795" t="str">
        <f>IF(A795="","",SUMIFS(Movimenti!D:D, Movimenti!F:F, A795, Movimenti!C:C, "Rettifica"))</f>
        <v/>
      </c>
      <c r="F795" t="str">
        <f t="shared" si="24"/>
        <v/>
      </c>
      <c r="G795" t="str">
        <f>IF(A795="","",IF(F795&lt;=VLOOKUP(A795, 'Anagrafica Prodotti'!A:C, 3), "⚠️ RIORDINARE", "OK"))</f>
        <v/>
      </c>
      <c r="H795" t="str">
        <f>IF(A795="","",VLOOKUP(A795, 'Anagrafica Prodotti'!A:G, 7))</f>
        <v/>
      </c>
      <c r="I795" s="3" t="str">
        <f>IFERROR(SUMIFS(Movimenti!H:H, Movimenti!F:F, A795, Movimenti!C:C, "Carico") / C795,"")</f>
        <v/>
      </c>
      <c r="J795" s="3" t="str">
        <f t="shared" si="25"/>
        <v/>
      </c>
      <c r="K795" s="3" t="str">
        <f>IF(A795="","",VLOOKUP(A795, 'Anagrafica Prodotti'!A:E, 5)*F795)</f>
        <v/>
      </c>
    </row>
    <row r="796" spans="1:11" x14ac:dyDescent="0.3">
      <c r="A796" t="str">
        <f>IF('Anagrafica Prodotti'!A797="","",'Anagrafica Prodotti'!A797)</f>
        <v/>
      </c>
      <c r="B796" t="str">
        <f>IF(A796="","",VLOOKUP(A796, 'Anagrafica Prodotti'!A:B, 2))</f>
        <v/>
      </c>
      <c r="C796" t="str">
        <f>IF(A796="","",SUMIFS(Movimenti!D:D, Movimenti!F:F, A796, Movimenti!C:C, "Carico"))</f>
        <v/>
      </c>
      <c r="D796" t="str">
        <f>IF(A796="","",SUMIFS(Movimenti!D:D, Movimenti!F:F, A796, Movimenti!C:C, "Scarico"))</f>
        <v/>
      </c>
      <c r="E796" t="str">
        <f>IF(A796="","",SUMIFS(Movimenti!D:D, Movimenti!F:F, A796, Movimenti!C:C, "Rettifica"))</f>
        <v/>
      </c>
      <c r="F796" t="str">
        <f t="shared" si="24"/>
        <v/>
      </c>
      <c r="G796" t="str">
        <f>IF(A796="","",IF(F796&lt;=VLOOKUP(A796, 'Anagrafica Prodotti'!A:C, 3), "⚠️ RIORDINARE", "OK"))</f>
        <v/>
      </c>
      <c r="H796" t="str">
        <f>IF(A796="","",VLOOKUP(A796, 'Anagrafica Prodotti'!A:G, 7))</f>
        <v/>
      </c>
      <c r="I796" s="3" t="str">
        <f>IFERROR(SUMIFS(Movimenti!H:H, Movimenti!F:F, A796, Movimenti!C:C, "Carico") / C796,"")</f>
        <v/>
      </c>
      <c r="J796" s="3" t="str">
        <f t="shared" si="25"/>
        <v/>
      </c>
      <c r="K796" s="3" t="str">
        <f>IF(A796="","",VLOOKUP(A796, 'Anagrafica Prodotti'!A:E, 5)*F796)</f>
        <v/>
      </c>
    </row>
    <row r="797" spans="1:11" x14ac:dyDescent="0.3">
      <c r="A797" t="str">
        <f>IF('Anagrafica Prodotti'!A798="","",'Anagrafica Prodotti'!A798)</f>
        <v/>
      </c>
      <c r="B797" t="str">
        <f>IF(A797="","",VLOOKUP(A797, 'Anagrafica Prodotti'!A:B, 2))</f>
        <v/>
      </c>
      <c r="C797" t="str">
        <f>IF(A797="","",SUMIFS(Movimenti!D:D, Movimenti!F:F, A797, Movimenti!C:C, "Carico"))</f>
        <v/>
      </c>
      <c r="D797" t="str">
        <f>IF(A797="","",SUMIFS(Movimenti!D:D, Movimenti!F:F, A797, Movimenti!C:C, "Scarico"))</f>
        <v/>
      </c>
      <c r="E797" t="str">
        <f>IF(A797="","",SUMIFS(Movimenti!D:D, Movimenti!F:F, A797, Movimenti!C:C, "Rettifica"))</f>
        <v/>
      </c>
      <c r="F797" t="str">
        <f t="shared" si="24"/>
        <v/>
      </c>
      <c r="G797" t="str">
        <f>IF(A797="","",IF(F797&lt;=VLOOKUP(A797, 'Anagrafica Prodotti'!A:C, 3), "⚠️ RIORDINARE", "OK"))</f>
        <v/>
      </c>
      <c r="H797" t="str">
        <f>IF(A797="","",VLOOKUP(A797, 'Anagrafica Prodotti'!A:G, 7))</f>
        <v/>
      </c>
      <c r="I797" s="3" t="str">
        <f>IFERROR(SUMIFS(Movimenti!H:H, Movimenti!F:F, A797, Movimenti!C:C, "Carico") / C797,"")</f>
        <v/>
      </c>
      <c r="J797" s="3" t="str">
        <f t="shared" si="25"/>
        <v/>
      </c>
      <c r="K797" s="3" t="str">
        <f>IF(A797="","",VLOOKUP(A797, 'Anagrafica Prodotti'!A:E, 5)*F797)</f>
        <v/>
      </c>
    </row>
    <row r="798" spans="1:11" x14ac:dyDescent="0.3">
      <c r="A798" t="str">
        <f>IF('Anagrafica Prodotti'!A799="","",'Anagrafica Prodotti'!A799)</f>
        <v/>
      </c>
      <c r="B798" t="str">
        <f>IF(A798="","",VLOOKUP(A798, 'Anagrafica Prodotti'!A:B, 2))</f>
        <v/>
      </c>
      <c r="C798" t="str">
        <f>IF(A798="","",SUMIFS(Movimenti!D:D, Movimenti!F:F, A798, Movimenti!C:C, "Carico"))</f>
        <v/>
      </c>
      <c r="D798" t="str">
        <f>IF(A798="","",SUMIFS(Movimenti!D:D, Movimenti!F:F, A798, Movimenti!C:C, "Scarico"))</f>
        <v/>
      </c>
      <c r="E798" t="str">
        <f>IF(A798="","",SUMIFS(Movimenti!D:D, Movimenti!F:F, A798, Movimenti!C:C, "Rettifica"))</f>
        <v/>
      </c>
      <c r="F798" t="str">
        <f t="shared" si="24"/>
        <v/>
      </c>
      <c r="G798" t="str">
        <f>IF(A798="","",IF(F798&lt;=VLOOKUP(A798, 'Anagrafica Prodotti'!A:C, 3), "⚠️ RIORDINARE", "OK"))</f>
        <v/>
      </c>
      <c r="H798" t="str">
        <f>IF(A798="","",VLOOKUP(A798, 'Anagrafica Prodotti'!A:G, 7))</f>
        <v/>
      </c>
      <c r="I798" s="3" t="str">
        <f>IFERROR(SUMIFS(Movimenti!H:H, Movimenti!F:F, A798, Movimenti!C:C, "Carico") / C798,"")</f>
        <v/>
      </c>
      <c r="J798" s="3" t="str">
        <f t="shared" si="25"/>
        <v/>
      </c>
      <c r="K798" s="3" t="str">
        <f>IF(A798="","",VLOOKUP(A798, 'Anagrafica Prodotti'!A:E, 5)*F798)</f>
        <v/>
      </c>
    </row>
    <row r="799" spans="1:11" x14ac:dyDescent="0.3">
      <c r="A799" t="str">
        <f>IF('Anagrafica Prodotti'!A800="","",'Anagrafica Prodotti'!A800)</f>
        <v/>
      </c>
      <c r="B799" t="str">
        <f>IF(A799="","",VLOOKUP(A799, 'Anagrafica Prodotti'!A:B, 2))</f>
        <v/>
      </c>
      <c r="C799" t="str">
        <f>IF(A799="","",SUMIFS(Movimenti!D:D, Movimenti!F:F, A799, Movimenti!C:C, "Carico"))</f>
        <v/>
      </c>
      <c r="D799" t="str">
        <f>IF(A799="","",SUMIFS(Movimenti!D:D, Movimenti!F:F, A799, Movimenti!C:C, "Scarico"))</f>
        <v/>
      </c>
      <c r="E799" t="str">
        <f>IF(A799="","",SUMIFS(Movimenti!D:D, Movimenti!F:F, A799, Movimenti!C:C, "Rettifica"))</f>
        <v/>
      </c>
      <c r="F799" t="str">
        <f t="shared" si="24"/>
        <v/>
      </c>
      <c r="G799" t="str">
        <f>IF(A799="","",IF(F799&lt;=VLOOKUP(A799, 'Anagrafica Prodotti'!A:C, 3), "⚠️ RIORDINARE", "OK"))</f>
        <v/>
      </c>
      <c r="H799" t="str">
        <f>IF(A799="","",VLOOKUP(A799, 'Anagrafica Prodotti'!A:G, 7))</f>
        <v/>
      </c>
      <c r="I799" s="3" t="str">
        <f>IFERROR(SUMIFS(Movimenti!H:H, Movimenti!F:F, A799, Movimenti!C:C, "Carico") / C799,"")</f>
        <v/>
      </c>
      <c r="J799" s="3" t="str">
        <f t="shared" si="25"/>
        <v/>
      </c>
      <c r="K799" s="3" t="str">
        <f>IF(A799="","",VLOOKUP(A799, 'Anagrafica Prodotti'!A:E, 5)*F799)</f>
        <v/>
      </c>
    </row>
    <row r="800" spans="1:11" x14ac:dyDescent="0.3">
      <c r="A800" t="str">
        <f>IF('Anagrafica Prodotti'!A801="","",'Anagrafica Prodotti'!A801)</f>
        <v/>
      </c>
      <c r="B800" t="str">
        <f>IF(A800="","",VLOOKUP(A800, 'Anagrafica Prodotti'!A:B, 2))</f>
        <v/>
      </c>
      <c r="C800" t="str">
        <f>IF(A800="","",SUMIFS(Movimenti!D:D, Movimenti!F:F, A800, Movimenti!C:C, "Carico"))</f>
        <v/>
      </c>
      <c r="D800" t="str">
        <f>IF(A800="","",SUMIFS(Movimenti!D:D, Movimenti!F:F, A800, Movimenti!C:C, "Scarico"))</f>
        <v/>
      </c>
      <c r="E800" t="str">
        <f>IF(A800="","",SUMIFS(Movimenti!D:D, Movimenti!F:F, A800, Movimenti!C:C, "Rettifica"))</f>
        <v/>
      </c>
      <c r="F800" t="str">
        <f t="shared" si="24"/>
        <v/>
      </c>
      <c r="G800" t="str">
        <f>IF(A800="","",IF(F800&lt;=VLOOKUP(A800, 'Anagrafica Prodotti'!A:C, 3), "⚠️ RIORDINARE", "OK"))</f>
        <v/>
      </c>
      <c r="H800" t="str">
        <f>IF(A800="","",VLOOKUP(A800, 'Anagrafica Prodotti'!A:G, 7))</f>
        <v/>
      </c>
      <c r="I800" s="3" t="str">
        <f>IFERROR(SUMIFS(Movimenti!H:H, Movimenti!F:F, A800, Movimenti!C:C, "Carico") / C800,"")</f>
        <v/>
      </c>
      <c r="J800" s="3" t="str">
        <f t="shared" si="25"/>
        <v/>
      </c>
      <c r="K800" s="3" t="str">
        <f>IF(A800="","",VLOOKUP(A800, 'Anagrafica Prodotti'!A:E, 5)*F800)</f>
        <v/>
      </c>
    </row>
    <row r="801" spans="1:11" x14ac:dyDescent="0.3">
      <c r="A801" t="str">
        <f>IF('Anagrafica Prodotti'!A802="","",'Anagrafica Prodotti'!A802)</f>
        <v/>
      </c>
      <c r="B801" t="str">
        <f>IF(A801="","",VLOOKUP(A801, 'Anagrafica Prodotti'!A:B, 2))</f>
        <v/>
      </c>
      <c r="C801" t="str">
        <f>IF(A801="","",SUMIFS(Movimenti!D:D, Movimenti!F:F, A801, Movimenti!C:C, "Carico"))</f>
        <v/>
      </c>
      <c r="D801" t="str">
        <f>IF(A801="","",SUMIFS(Movimenti!D:D, Movimenti!F:F, A801, Movimenti!C:C, "Scarico"))</f>
        <v/>
      </c>
      <c r="E801" t="str">
        <f>IF(A801="","",SUMIFS(Movimenti!D:D, Movimenti!F:F, A801, Movimenti!C:C, "Rettifica"))</f>
        <v/>
      </c>
      <c r="F801" t="str">
        <f t="shared" si="24"/>
        <v/>
      </c>
      <c r="G801" t="str">
        <f>IF(A801="","",IF(F801&lt;=VLOOKUP(A801, 'Anagrafica Prodotti'!A:C, 3), "⚠️ RIORDINARE", "OK"))</f>
        <v/>
      </c>
      <c r="H801" t="str">
        <f>IF(A801="","",VLOOKUP(A801, 'Anagrafica Prodotti'!A:G, 7))</f>
        <v/>
      </c>
      <c r="I801" s="3" t="str">
        <f>IFERROR(SUMIFS(Movimenti!H:H, Movimenti!F:F, A801, Movimenti!C:C, "Carico") / C801,"")</f>
        <v/>
      </c>
      <c r="J801" s="3" t="str">
        <f t="shared" si="25"/>
        <v/>
      </c>
      <c r="K801" s="3" t="str">
        <f>IF(A801="","",VLOOKUP(A801, 'Anagrafica Prodotti'!A:E, 5)*F801)</f>
        <v/>
      </c>
    </row>
    <row r="802" spans="1:11" x14ac:dyDescent="0.3">
      <c r="A802" t="str">
        <f>IF('Anagrafica Prodotti'!A803="","",'Anagrafica Prodotti'!A803)</f>
        <v/>
      </c>
      <c r="B802" t="str">
        <f>IF(A802="","",VLOOKUP(A802, 'Anagrafica Prodotti'!A:B, 2))</f>
        <v/>
      </c>
      <c r="C802" t="str">
        <f>IF(A802="","",SUMIFS(Movimenti!D:D, Movimenti!F:F, A802, Movimenti!C:C, "Carico"))</f>
        <v/>
      </c>
      <c r="D802" t="str">
        <f>IF(A802="","",SUMIFS(Movimenti!D:D, Movimenti!F:F, A802, Movimenti!C:C, "Scarico"))</f>
        <v/>
      </c>
      <c r="E802" t="str">
        <f>IF(A802="","",SUMIFS(Movimenti!D:D, Movimenti!F:F, A802, Movimenti!C:C, "Rettifica"))</f>
        <v/>
      </c>
      <c r="F802" t="str">
        <f t="shared" si="24"/>
        <v/>
      </c>
      <c r="G802" t="str">
        <f>IF(A802="","",IF(F802&lt;=VLOOKUP(A802, 'Anagrafica Prodotti'!A:C, 3), "⚠️ RIORDINARE", "OK"))</f>
        <v/>
      </c>
      <c r="H802" t="str">
        <f>IF(A802="","",VLOOKUP(A802, 'Anagrafica Prodotti'!A:G, 7))</f>
        <v/>
      </c>
      <c r="I802" s="3" t="str">
        <f>IFERROR(SUMIFS(Movimenti!H:H, Movimenti!F:F, A802, Movimenti!C:C, "Carico") / C802,"")</f>
        <v/>
      </c>
      <c r="J802" s="3" t="str">
        <f t="shared" si="25"/>
        <v/>
      </c>
      <c r="K802" s="3" t="str">
        <f>IF(A802="","",VLOOKUP(A802, 'Anagrafica Prodotti'!A:E, 5)*F802)</f>
        <v/>
      </c>
    </row>
    <row r="803" spans="1:11" x14ac:dyDescent="0.3">
      <c r="A803" t="str">
        <f>IF('Anagrafica Prodotti'!A804="","",'Anagrafica Prodotti'!A804)</f>
        <v/>
      </c>
      <c r="B803" t="str">
        <f>IF(A803="","",VLOOKUP(A803, 'Anagrafica Prodotti'!A:B, 2))</f>
        <v/>
      </c>
      <c r="C803" t="str">
        <f>IF(A803="","",SUMIFS(Movimenti!D:D, Movimenti!F:F, A803, Movimenti!C:C, "Carico"))</f>
        <v/>
      </c>
      <c r="D803" t="str">
        <f>IF(A803="","",SUMIFS(Movimenti!D:D, Movimenti!F:F, A803, Movimenti!C:C, "Scarico"))</f>
        <v/>
      </c>
      <c r="E803" t="str">
        <f>IF(A803="","",SUMIFS(Movimenti!D:D, Movimenti!F:F, A803, Movimenti!C:C, "Rettifica"))</f>
        <v/>
      </c>
      <c r="F803" t="str">
        <f t="shared" si="24"/>
        <v/>
      </c>
      <c r="G803" t="str">
        <f>IF(A803="","",IF(F803&lt;=VLOOKUP(A803, 'Anagrafica Prodotti'!A:C, 3), "⚠️ RIORDINARE", "OK"))</f>
        <v/>
      </c>
      <c r="H803" t="str">
        <f>IF(A803="","",VLOOKUP(A803, 'Anagrafica Prodotti'!A:G, 7))</f>
        <v/>
      </c>
      <c r="I803" s="3" t="str">
        <f>IFERROR(SUMIFS(Movimenti!H:H, Movimenti!F:F, A803, Movimenti!C:C, "Carico") / C803,"")</f>
        <v/>
      </c>
      <c r="J803" s="3" t="str">
        <f t="shared" si="25"/>
        <v/>
      </c>
      <c r="K803" s="3" t="str">
        <f>IF(A803="","",VLOOKUP(A803, 'Anagrafica Prodotti'!A:E, 5)*F803)</f>
        <v/>
      </c>
    </row>
    <row r="804" spans="1:11" x14ac:dyDescent="0.3">
      <c r="A804" t="str">
        <f>IF('Anagrafica Prodotti'!A805="","",'Anagrafica Prodotti'!A805)</f>
        <v/>
      </c>
      <c r="B804" t="str">
        <f>IF(A804="","",VLOOKUP(A804, 'Anagrafica Prodotti'!A:B, 2))</f>
        <v/>
      </c>
      <c r="C804" t="str">
        <f>IF(A804="","",SUMIFS(Movimenti!D:D, Movimenti!F:F, A804, Movimenti!C:C, "Carico"))</f>
        <v/>
      </c>
      <c r="D804" t="str">
        <f>IF(A804="","",SUMIFS(Movimenti!D:D, Movimenti!F:F, A804, Movimenti!C:C, "Scarico"))</f>
        <v/>
      </c>
      <c r="E804" t="str">
        <f>IF(A804="","",SUMIFS(Movimenti!D:D, Movimenti!F:F, A804, Movimenti!C:C, "Rettifica"))</f>
        <v/>
      </c>
      <c r="F804" t="str">
        <f t="shared" si="24"/>
        <v/>
      </c>
      <c r="G804" t="str">
        <f>IF(A804="","",IF(F804&lt;=VLOOKUP(A804, 'Anagrafica Prodotti'!A:C, 3), "⚠️ RIORDINARE", "OK"))</f>
        <v/>
      </c>
      <c r="H804" t="str">
        <f>IF(A804="","",VLOOKUP(A804, 'Anagrafica Prodotti'!A:G, 7))</f>
        <v/>
      </c>
      <c r="I804" s="3" t="str">
        <f>IFERROR(SUMIFS(Movimenti!H:H, Movimenti!F:F, A804, Movimenti!C:C, "Carico") / C804,"")</f>
        <v/>
      </c>
      <c r="J804" s="3" t="str">
        <f t="shared" si="25"/>
        <v/>
      </c>
      <c r="K804" s="3" t="str">
        <f>IF(A804="","",VLOOKUP(A804, 'Anagrafica Prodotti'!A:E, 5)*F804)</f>
        <v/>
      </c>
    </row>
    <row r="805" spans="1:11" x14ac:dyDescent="0.3">
      <c r="A805" t="str">
        <f>IF('Anagrafica Prodotti'!A806="","",'Anagrafica Prodotti'!A806)</f>
        <v/>
      </c>
      <c r="B805" t="str">
        <f>IF(A805="","",VLOOKUP(A805, 'Anagrafica Prodotti'!A:B, 2))</f>
        <v/>
      </c>
      <c r="C805" t="str">
        <f>IF(A805="","",SUMIFS(Movimenti!D:D, Movimenti!F:F, A805, Movimenti!C:C, "Carico"))</f>
        <v/>
      </c>
      <c r="D805" t="str">
        <f>IF(A805="","",SUMIFS(Movimenti!D:D, Movimenti!F:F, A805, Movimenti!C:C, "Scarico"))</f>
        <v/>
      </c>
      <c r="E805" t="str">
        <f>IF(A805="","",SUMIFS(Movimenti!D:D, Movimenti!F:F, A805, Movimenti!C:C, "Rettifica"))</f>
        <v/>
      </c>
      <c r="F805" t="str">
        <f t="shared" si="24"/>
        <v/>
      </c>
      <c r="G805" t="str">
        <f>IF(A805="","",IF(F805&lt;=VLOOKUP(A805, 'Anagrafica Prodotti'!A:C, 3), "⚠️ RIORDINARE", "OK"))</f>
        <v/>
      </c>
      <c r="H805" t="str">
        <f>IF(A805="","",VLOOKUP(A805, 'Anagrafica Prodotti'!A:G, 7))</f>
        <v/>
      </c>
      <c r="I805" s="3" t="str">
        <f>IFERROR(SUMIFS(Movimenti!H:H, Movimenti!F:F, A805, Movimenti!C:C, "Carico") / C805,"")</f>
        <v/>
      </c>
      <c r="J805" s="3" t="str">
        <f t="shared" si="25"/>
        <v/>
      </c>
      <c r="K805" s="3" t="str">
        <f>IF(A805="","",VLOOKUP(A805, 'Anagrafica Prodotti'!A:E, 5)*F805)</f>
        <v/>
      </c>
    </row>
    <row r="806" spans="1:11" x14ac:dyDescent="0.3">
      <c r="A806" t="str">
        <f>IF('Anagrafica Prodotti'!A807="","",'Anagrafica Prodotti'!A807)</f>
        <v/>
      </c>
      <c r="B806" t="str">
        <f>IF(A806="","",VLOOKUP(A806, 'Anagrafica Prodotti'!A:B, 2))</f>
        <v/>
      </c>
      <c r="C806" t="str">
        <f>IF(A806="","",SUMIFS(Movimenti!D:D, Movimenti!F:F, A806, Movimenti!C:C, "Carico"))</f>
        <v/>
      </c>
      <c r="D806" t="str">
        <f>IF(A806="","",SUMIFS(Movimenti!D:D, Movimenti!F:F, A806, Movimenti!C:C, "Scarico"))</f>
        <v/>
      </c>
      <c r="E806" t="str">
        <f>IF(A806="","",SUMIFS(Movimenti!D:D, Movimenti!F:F, A806, Movimenti!C:C, "Rettifica"))</f>
        <v/>
      </c>
      <c r="F806" t="str">
        <f t="shared" si="24"/>
        <v/>
      </c>
      <c r="G806" t="str">
        <f>IF(A806="","",IF(F806&lt;=VLOOKUP(A806, 'Anagrafica Prodotti'!A:C, 3), "⚠️ RIORDINARE", "OK"))</f>
        <v/>
      </c>
      <c r="H806" t="str">
        <f>IF(A806="","",VLOOKUP(A806, 'Anagrafica Prodotti'!A:G, 7))</f>
        <v/>
      </c>
      <c r="I806" s="3" t="str">
        <f>IFERROR(SUMIFS(Movimenti!H:H, Movimenti!F:F, A806, Movimenti!C:C, "Carico") / C806,"")</f>
        <v/>
      </c>
      <c r="J806" s="3" t="str">
        <f t="shared" si="25"/>
        <v/>
      </c>
      <c r="K806" s="3" t="str">
        <f>IF(A806="","",VLOOKUP(A806, 'Anagrafica Prodotti'!A:E, 5)*F806)</f>
        <v/>
      </c>
    </row>
    <row r="807" spans="1:11" x14ac:dyDescent="0.3">
      <c r="A807" t="str">
        <f>IF('Anagrafica Prodotti'!A808="","",'Anagrafica Prodotti'!A808)</f>
        <v/>
      </c>
      <c r="B807" t="str">
        <f>IF(A807="","",VLOOKUP(A807, 'Anagrafica Prodotti'!A:B, 2))</f>
        <v/>
      </c>
      <c r="C807" t="str">
        <f>IF(A807="","",SUMIFS(Movimenti!D:D, Movimenti!F:F, A807, Movimenti!C:C, "Carico"))</f>
        <v/>
      </c>
      <c r="D807" t="str">
        <f>IF(A807="","",SUMIFS(Movimenti!D:D, Movimenti!F:F, A807, Movimenti!C:C, "Scarico"))</f>
        <v/>
      </c>
      <c r="E807" t="str">
        <f>IF(A807="","",SUMIFS(Movimenti!D:D, Movimenti!F:F, A807, Movimenti!C:C, "Rettifica"))</f>
        <v/>
      </c>
      <c r="F807" t="str">
        <f t="shared" si="24"/>
        <v/>
      </c>
      <c r="G807" t="str">
        <f>IF(A807="","",IF(F807&lt;=VLOOKUP(A807, 'Anagrafica Prodotti'!A:C, 3), "⚠️ RIORDINARE", "OK"))</f>
        <v/>
      </c>
      <c r="H807" t="str">
        <f>IF(A807="","",VLOOKUP(A807, 'Anagrafica Prodotti'!A:G, 7))</f>
        <v/>
      </c>
      <c r="I807" s="3" t="str">
        <f>IFERROR(SUMIFS(Movimenti!H:H, Movimenti!F:F, A807, Movimenti!C:C, "Carico") / C807,"")</f>
        <v/>
      </c>
      <c r="J807" s="3" t="str">
        <f t="shared" si="25"/>
        <v/>
      </c>
      <c r="K807" s="3" t="str">
        <f>IF(A807="","",VLOOKUP(A807, 'Anagrafica Prodotti'!A:E, 5)*F807)</f>
        <v/>
      </c>
    </row>
    <row r="808" spans="1:11" x14ac:dyDescent="0.3">
      <c r="A808" t="str">
        <f>IF('Anagrafica Prodotti'!A809="","",'Anagrafica Prodotti'!A809)</f>
        <v/>
      </c>
      <c r="B808" t="str">
        <f>IF(A808="","",VLOOKUP(A808, 'Anagrafica Prodotti'!A:B, 2))</f>
        <v/>
      </c>
      <c r="C808" t="str">
        <f>IF(A808="","",SUMIFS(Movimenti!D:D, Movimenti!F:F, A808, Movimenti!C:C, "Carico"))</f>
        <v/>
      </c>
      <c r="D808" t="str">
        <f>IF(A808="","",SUMIFS(Movimenti!D:D, Movimenti!F:F, A808, Movimenti!C:C, "Scarico"))</f>
        <v/>
      </c>
      <c r="E808" t="str">
        <f>IF(A808="","",SUMIFS(Movimenti!D:D, Movimenti!F:F, A808, Movimenti!C:C, "Rettifica"))</f>
        <v/>
      </c>
      <c r="F808" t="str">
        <f t="shared" si="24"/>
        <v/>
      </c>
      <c r="G808" t="str">
        <f>IF(A808="","",IF(F808&lt;=VLOOKUP(A808, 'Anagrafica Prodotti'!A:C, 3), "⚠️ RIORDINARE", "OK"))</f>
        <v/>
      </c>
      <c r="H808" t="str">
        <f>IF(A808="","",VLOOKUP(A808, 'Anagrafica Prodotti'!A:G, 7))</f>
        <v/>
      </c>
      <c r="I808" s="3" t="str">
        <f>IFERROR(SUMIFS(Movimenti!H:H, Movimenti!F:F, A808, Movimenti!C:C, "Carico") / C808,"")</f>
        <v/>
      </c>
      <c r="J808" s="3" t="str">
        <f t="shared" si="25"/>
        <v/>
      </c>
      <c r="K808" s="3" t="str">
        <f>IF(A808="","",VLOOKUP(A808, 'Anagrafica Prodotti'!A:E, 5)*F808)</f>
        <v/>
      </c>
    </row>
    <row r="809" spans="1:11" x14ac:dyDescent="0.3">
      <c r="A809" t="str">
        <f>IF('Anagrafica Prodotti'!A810="","",'Anagrafica Prodotti'!A810)</f>
        <v/>
      </c>
      <c r="B809" t="str">
        <f>IF(A809="","",VLOOKUP(A809, 'Anagrafica Prodotti'!A:B, 2))</f>
        <v/>
      </c>
      <c r="C809" t="str">
        <f>IF(A809="","",SUMIFS(Movimenti!D:D, Movimenti!F:F, A809, Movimenti!C:C, "Carico"))</f>
        <v/>
      </c>
      <c r="D809" t="str">
        <f>IF(A809="","",SUMIFS(Movimenti!D:D, Movimenti!F:F, A809, Movimenti!C:C, "Scarico"))</f>
        <v/>
      </c>
      <c r="E809" t="str">
        <f>IF(A809="","",SUMIFS(Movimenti!D:D, Movimenti!F:F, A809, Movimenti!C:C, "Rettifica"))</f>
        <v/>
      </c>
      <c r="F809" t="str">
        <f t="shared" si="24"/>
        <v/>
      </c>
      <c r="G809" t="str">
        <f>IF(A809="","",IF(F809&lt;=VLOOKUP(A809, 'Anagrafica Prodotti'!A:C, 3), "⚠️ RIORDINARE", "OK"))</f>
        <v/>
      </c>
      <c r="H809" t="str">
        <f>IF(A809="","",VLOOKUP(A809, 'Anagrafica Prodotti'!A:G, 7))</f>
        <v/>
      </c>
      <c r="I809" s="3" t="str">
        <f>IFERROR(SUMIFS(Movimenti!H:H, Movimenti!F:F, A809, Movimenti!C:C, "Carico") / C809,"")</f>
        <v/>
      </c>
      <c r="J809" s="3" t="str">
        <f t="shared" si="25"/>
        <v/>
      </c>
      <c r="K809" s="3" t="str">
        <f>IF(A809="","",VLOOKUP(A809, 'Anagrafica Prodotti'!A:E, 5)*F809)</f>
        <v/>
      </c>
    </row>
    <row r="810" spans="1:11" x14ac:dyDescent="0.3">
      <c r="A810" t="str">
        <f>IF('Anagrafica Prodotti'!A811="","",'Anagrafica Prodotti'!A811)</f>
        <v/>
      </c>
      <c r="B810" t="str">
        <f>IF(A810="","",VLOOKUP(A810, 'Anagrafica Prodotti'!A:B, 2))</f>
        <v/>
      </c>
      <c r="C810" t="str">
        <f>IF(A810="","",SUMIFS(Movimenti!D:D, Movimenti!F:F, A810, Movimenti!C:C, "Carico"))</f>
        <v/>
      </c>
      <c r="D810" t="str">
        <f>IF(A810="","",SUMIFS(Movimenti!D:D, Movimenti!F:F, A810, Movimenti!C:C, "Scarico"))</f>
        <v/>
      </c>
      <c r="E810" t="str">
        <f>IF(A810="","",SUMIFS(Movimenti!D:D, Movimenti!F:F, A810, Movimenti!C:C, "Rettifica"))</f>
        <v/>
      </c>
      <c r="F810" t="str">
        <f t="shared" si="24"/>
        <v/>
      </c>
      <c r="G810" t="str">
        <f>IF(A810="","",IF(F810&lt;=VLOOKUP(A810, 'Anagrafica Prodotti'!A:C, 3), "⚠️ RIORDINARE", "OK"))</f>
        <v/>
      </c>
      <c r="H810" t="str">
        <f>IF(A810="","",VLOOKUP(A810, 'Anagrafica Prodotti'!A:G, 7))</f>
        <v/>
      </c>
      <c r="I810" s="3" t="str">
        <f>IFERROR(SUMIFS(Movimenti!H:H, Movimenti!F:F, A810, Movimenti!C:C, "Carico") / C810,"")</f>
        <v/>
      </c>
      <c r="J810" s="3" t="str">
        <f t="shared" si="25"/>
        <v/>
      </c>
      <c r="K810" s="3" t="str">
        <f>IF(A810="","",VLOOKUP(A810, 'Anagrafica Prodotti'!A:E, 5)*F810)</f>
        <v/>
      </c>
    </row>
    <row r="811" spans="1:11" x14ac:dyDescent="0.3">
      <c r="A811" t="str">
        <f>IF('Anagrafica Prodotti'!A812="","",'Anagrafica Prodotti'!A812)</f>
        <v/>
      </c>
      <c r="B811" t="str">
        <f>IF(A811="","",VLOOKUP(A811, 'Anagrafica Prodotti'!A:B, 2))</f>
        <v/>
      </c>
      <c r="C811" t="str">
        <f>IF(A811="","",SUMIFS(Movimenti!D:D, Movimenti!F:F, A811, Movimenti!C:C, "Carico"))</f>
        <v/>
      </c>
      <c r="D811" t="str">
        <f>IF(A811="","",SUMIFS(Movimenti!D:D, Movimenti!F:F, A811, Movimenti!C:C, "Scarico"))</f>
        <v/>
      </c>
      <c r="E811" t="str">
        <f>IF(A811="","",SUMIFS(Movimenti!D:D, Movimenti!F:F, A811, Movimenti!C:C, "Rettifica"))</f>
        <v/>
      </c>
      <c r="F811" t="str">
        <f t="shared" si="24"/>
        <v/>
      </c>
      <c r="G811" t="str">
        <f>IF(A811="","",IF(F811&lt;=VLOOKUP(A811, 'Anagrafica Prodotti'!A:C, 3), "⚠️ RIORDINARE", "OK"))</f>
        <v/>
      </c>
      <c r="H811" t="str">
        <f>IF(A811="","",VLOOKUP(A811, 'Anagrafica Prodotti'!A:G, 7))</f>
        <v/>
      </c>
      <c r="I811" s="3" t="str">
        <f>IFERROR(SUMIFS(Movimenti!H:H, Movimenti!F:F, A811, Movimenti!C:C, "Carico") / C811,"")</f>
        <v/>
      </c>
      <c r="J811" s="3" t="str">
        <f t="shared" si="25"/>
        <v/>
      </c>
      <c r="K811" s="3" t="str">
        <f>IF(A811="","",VLOOKUP(A811, 'Anagrafica Prodotti'!A:E, 5)*F811)</f>
        <v/>
      </c>
    </row>
    <row r="812" spans="1:11" x14ac:dyDescent="0.3">
      <c r="A812" t="str">
        <f>IF('Anagrafica Prodotti'!A813="","",'Anagrafica Prodotti'!A813)</f>
        <v/>
      </c>
      <c r="B812" t="str">
        <f>IF(A812="","",VLOOKUP(A812, 'Anagrafica Prodotti'!A:B, 2))</f>
        <v/>
      </c>
      <c r="C812" t="str">
        <f>IF(A812="","",SUMIFS(Movimenti!D:D, Movimenti!F:F, A812, Movimenti!C:C, "Carico"))</f>
        <v/>
      </c>
      <c r="D812" t="str">
        <f>IF(A812="","",SUMIFS(Movimenti!D:D, Movimenti!F:F, A812, Movimenti!C:C, "Scarico"))</f>
        <v/>
      </c>
      <c r="E812" t="str">
        <f>IF(A812="","",SUMIFS(Movimenti!D:D, Movimenti!F:F, A812, Movimenti!C:C, "Rettifica"))</f>
        <v/>
      </c>
      <c r="F812" t="str">
        <f t="shared" si="24"/>
        <v/>
      </c>
      <c r="G812" t="str">
        <f>IF(A812="","",IF(F812&lt;=VLOOKUP(A812, 'Anagrafica Prodotti'!A:C, 3), "⚠️ RIORDINARE", "OK"))</f>
        <v/>
      </c>
      <c r="H812" t="str">
        <f>IF(A812="","",VLOOKUP(A812, 'Anagrafica Prodotti'!A:G, 7))</f>
        <v/>
      </c>
      <c r="I812" s="3" t="str">
        <f>IFERROR(SUMIFS(Movimenti!H:H, Movimenti!F:F, A812, Movimenti!C:C, "Carico") / C812,"")</f>
        <v/>
      </c>
      <c r="J812" s="3" t="str">
        <f t="shared" si="25"/>
        <v/>
      </c>
      <c r="K812" s="3" t="str">
        <f>IF(A812="","",VLOOKUP(A812, 'Anagrafica Prodotti'!A:E, 5)*F812)</f>
        <v/>
      </c>
    </row>
    <row r="813" spans="1:11" x14ac:dyDescent="0.3">
      <c r="A813" t="str">
        <f>IF('Anagrafica Prodotti'!A814="","",'Anagrafica Prodotti'!A814)</f>
        <v/>
      </c>
      <c r="B813" t="str">
        <f>IF(A813="","",VLOOKUP(A813, 'Anagrafica Prodotti'!A:B, 2))</f>
        <v/>
      </c>
      <c r="C813" t="str">
        <f>IF(A813="","",SUMIFS(Movimenti!D:D, Movimenti!F:F, A813, Movimenti!C:C, "Carico"))</f>
        <v/>
      </c>
      <c r="D813" t="str">
        <f>IF(A813="","",SUMIFS(Movimenti!D:D, Movimenti!F:F, A813, Movimenti!C:C, "Scarico"))</f>
        <v/>
      </c>
      <c r="E813" t="str">
        <f>IF(A813="","",SUMIFS(Movimenti!D:D, Movimenti!F:F, A813, Movimenti!C:C, "Rettifica"))</f>
        <v/>
      </c>
      <c r="F813" t="str">
        <f t="shared" si="24"/>
        <v/>
      </c>
      <c r="G813" t="str">
        <f>IF(A813="","",IF(F813&lt;=VLOOKUP(A813, 'Anagrafica Prodotti'!A:C, 3), "⚠️ RIORDINARE", "OK"))</f>
        <v/>
      </c>
      <c r="H813" t="str">
        <f>IF(A813="","",VLOOKUP(A813, 'Anagrafica Prodotti'!A:G, 7))</f>
        <v/>
      </c>
      <c r="I813" s="3" t="str">
        <f>IFERROR(SUMIFS(Movimenti!H:H, Movimenti!F:F, A813, Movimenti!C:C, "Carico") / C813,"")</f>
        <v/>
      </c>
      <c r="J813" s="3" t="str">
        <f t="shared" si="25"/>
        <v/>
      </c>
      <c r="K813" s="3" t="str">
        <f>IF(A813="","",VLOOKUP(A813, 'Anagrafica Prodotti'!A:E, 5)*F813)</f>
        <v/>
      </c>
    </row>
    <row r="814" spans="1:11" x14ac:dyDescent="0.3">
      <c r="A814" t="str">
        <f>IF('Anagrafica Prodotti'!A815="","",'Anagrafica Prodotti'!A815)</f>
        <v/>
      </c>
      <c r="B814" t="str">
        <f>IF(A814="","",VLOOKUP(A814, 'Anagrafica Prodotti'!A:B, 2))</f>
        <v/>
      </c>
      <c r="C814" t="str">
        <f>IF(A814="","",SUMIFS(Movimenti!D:D, Movimenti!F:F, A814, Movimenti!C:C, "Carico"))</f>
        <v/>
      </c>
      <c r="D814" t="str">
        <f>IF(A814="","",SUMIFS(Movimenti!D:D, Movimenti!F:F, A814, Movimenti!C:C, "Scarico"))</f>
        <v/>
      </c>
      <c r="E814" t="str">
        <f>IF(A814="","",SUMIFS(Movimenti!D:D, Movimenti!F:F, A814, Movimenti!C:C, "Rettifica"))</f>
        <v/>
      </c>
      <c r="F814" t="str">
        <f t="shared" si="24"/>
        <v/>
      </c>
      <c r="G814" t="str">
        <f>IF(A814="","",IF(F814&lt;=VLOOKUP(A814, 'Anagrafica Prodotti'!A:C, 3), "⚠️ RIORDINARE", "OK"))</f>
        <v/>
      </c>
      <c r="H814" t="str">
        <f>IF(A814="","",VLOOKUP(A814, 'Anagrafica Prodotti'!A:G, 7))</f>
        <v/>
      </c>
      <c r="I814" s="3" t="str">
        <f>IFERROR(SUMIFS(Movimenti!H:H, Movimenti!F:F, A814, Movimenti!C:C, "Carico") / C814,"")</f>
        <v/>
      </c>
      <c r="J814" s="3" t="str">
        <f t="shared" si="25"/>
        <v/>
      </c>
      <c r="K814" s="3" t="str">
        <f>IF(A814="","",VLOOKUP(A814, 'Anagrafica Prodotti'!A:E, 5)*F814)</f>
        <v/>
      </c>
    </row>
    <row r="815" spans="1:11" x14ac:dyDescent="0.3">
      <c r="A815" t="str">
        <f>IF('Anagrafica Prodotti'!A816="","",'Anagrafica Prodotti'!A816)</f>
        <v/>
      </c>
      <c r="B815" t="str">
        <f>IF(A815="","",VLOOKUP(A815, 'Anagrafica Prodotti'!A:B, 2))</f>
        <v/>
      </c>
      <c r="C815" t="str">
        <f>IF(A815="","",SUMIFS(Movimenti!D:D, Movimenti!F:F, A815, Movimenti!C:C, "Carico"))</f>
        <v/>
      </c>
      <c r="D815" t="str">
        <f>IF(A815="","",SUMIFS(Movimenti!D:D, Movimenti!F:F, A815, Movimenti!C:C, "Scarico"))</f>
        <v/>
      </c>
      <c r="E815" t="str">
        <f>IF(A815="","",SUMIFS(Movimenti!D:D, Movimenti!F:F, A815, Movimenti!C:C, "Rettifica"))</f>
        <v/>
      </c>
      <c r="F815" t="str">
        <f t="shared" si="24"/>
        <v/>
      </c>
      <c r="G815" t="str">
        <f>IF(A815="","",IF(F815&lt;=VLOOKUP(A815, 'Anagrafica Prodotti'!A:C, 3), "⚠️ RIORDINARE", "OK"))</f>
        <v/>
      </c>
      <c r="H815" t="str">
        <f>IF(A815="","",VLOOKUP(A815, 'Anagrafica Prodotti'!A:G, 7))</f>
        <v/>
      </c>
      <c r="I815" s="3" t="str">
        <f>IFERROR(SUMIFS(Movimenti!H:H, Movimenti!F:F, A815, Movimenti!C:C, "Carico") / C815,"")</f>
        <v/>
      </c>
      <c r="J815" s="3" t="str">
        <f t="shared" si="25"/>
        <v/>
      </c>
      <c r="K815" s="3" t="str">
        <f>IF(A815="","",VLOOKUP(A815, 'Anagrafica Prodotti'!A:E, 5)*F815)</f>
        <v/>
      </c>
    </row>
    <row r="816" spans="1:11" x14ac:dyDescent="0.3">
      <c r="A816" t="str">
        <f>IF('Anagrafica Prodotti'!A817="","",'Anagrafica Prodotti'!A817)</f>
        <v/>
      </c>
      <c r="B816" t="str">
        <f>IF(A816="","",VLOOKUP(A816, 'Anagrafica Prodotti'!A:B, 2))</f>
        <v/>
      </c>
      <c r="C816" t="str">
        <f>IF(A816="","",SUMIFS(Movimenti!D:D, Movimenti!F:F, A816, Movimenti!C:C, "Carico"))</f>
        <v/>
      </c>
      <c r="D816" t="str">
        <f>IF(A816="","",SUMIFS(Movimenti!D:D, Movimenti!F:F, A816, Movimenti!C:C, "Scarico"))</f>
        <v/>
      </c>
      <c r="E816" t="str">
        <f>IF(A816="","",SUMIFS(Movimenti!D:D, Movimenti!F:F, A816, Movimenti!C:C, "Rettifica"))</f>
        <v/>
      </c>
      <c r="F816" t="str">
        <f t="shared" si="24"/>
        <v/>
      </c>
      <c r="G816" t="str">
        <f>IF(A816="","",IF(F816&lt;=VLOOKUP(A816, 'Anagrafica Prodotti'!A:C, 3), "⚠️ RIORDINARE", "OK"))</f>
        <v/>
      </c>
      <c r="H816" t="str">
        <f>IF(A816="","",VLOOKUP(A816, 'Anagrafica Prodotti'!A:G, 7))</f>
        <v/>
      </c>
      <c r="I816" s="3" t="str">
        <f>IFERROR(SUMIFS(Movimenti!H:H, Movimenti!F:F, A816, Movimenti!C:C, "Carico") / C816,"")</f>
        <v/>
      </c>
      <c r="J816" s="3" t="str">
        <f t="shared" si="25"/>
        <v/>
      </c>
      <c r="K816" s="3" t="str">
        <f>IF(A816="","",VLOOKUP(A816, 'Anagrafica Prodotti'!A:E, 5)*F816)</f>
        <v/>
      </c>
    </row>
    <row r="817" spans="1:11" x14ac:dyDescent="0.3">
      <c r="A817" t="str">
        <f>IF('Anagrafica Prodotti'!A818="","",'Anagrafica Prodotti'!A818)</f>
        <v/>
      </c>
      <c r="B817" t="str">
        <f>IF(A817="","",VLOOKUP(A817, 'Anagrafica Prodotti'!A:B, 2))</f>
        <v/>
      </c>
      <c r="C817" t="str">
        <f>IF(A817="","",SUMIFS(Movimenti!D:D, Movimenti!F:F, A817, Movimenti!C:C, "Carico"))</f>
        <v/>
      </c>
      <c r="D817" t="str">
        <f>IF(A817="","",SUMIFS(Movimenti!D:D, Movimenti!F:F, A817, Movimenti!C:C, "Scarico"))</f>
        <v/>
      </c>
      <c r="E817" t="str">
        <f>IF(A817="","",SUMIFS(Movimenti!D:D, Movimenti!F:F, A817, Movimenti!C:C, "Rettifica"))</f>
        <v/>
      </c>
      <c r="F817" t="str">
        <f t="shared" si="24"/>
        <v/>
      </c>
      <c r="G817" t="str">
        <f>IF(A817="","",IF(F817&lt;=VLOOKUP(A817, 'Anagrafica Prodotti'!A:C, 3), "⚠️ RIORDINARE", "OK"))</f>
        <v/>
      </c>
      <c r="H817" t="str">
        <f>IF(A817="","",VLOOKUP(A817, 'Anagrafica Prodotti'!A:G, 7))</f>
        <v/>
      </c>
      <c r="I817" s="3" t="str">
        <f>IFERROR(SUMIFS(Movimenti!H:H, Movimenti!F:F, A817, Movimenti!C:C, "Carico") / C817,"")</f>
        <v/>
      </c>
      <c r="J817" s="3" t="str">
        <f t="shared" si="25"/>
        <v/>
      </c>
      <c r="K817" s="3" t="str">
        <f>IF(A817="","",VLOOKUP(A817, 'Anagrafica Prodotti'!A:E, 5)*F817)</f>
        <v/>
      </c>
    </row>
    <row r="818" spans="1:11" x14ac:dyDescent="0.3">
      <c r="A818" t="str">
        <f>IF('Anagrafica Prodotti'!A819="","",'Anagrafica Prodotti'!A819)</f>
        <v/>
      </c>
      <c r="B818" t="str">
        <f>IF(A818="","",VLOOKUP(A818, 'Anagrafica Prodotti'!A:B, 2))</f>
        <v/>
      </c>
      <c r="C818" t="str">
        <f>IF(A818="","",SUMIFS(Movimenti!D:D, Movimenti!F:F, A818, Movimenti!C:C, "Carico"))</f>
        <v/>
      </c>
      <c r="D818" t="str">
        <f>IF(A818="","",SUMIFS(Movimenti!D:D, Movimenti!F:F, A818, Movimenti!C:C, "Scarico"))</f>
        <v/>
      </c>
      <c r="E818" t="str">
        <f>IF(A818="","",SUMIFS(Movimenti!D:D, Movimenti!F:F, A818, Movimenti!C:C, "Rettifica"))</f>
        <v/>
      </c>
      <c r="F818" t="str">
        <f t="shared" si="24"/>
        <v/>
      </c>
      <c r="G818" t="str">
        <f>IF(A818="","",IF(F818&lt;=VLOOKUP(A818, 'Anagrafica Prodotti'!A:C, 3), "⚠️ RIORDINARE", "OK"))</f>
        <v/>
      </c>
      <c r="H818" t="str">
        <f>IF(A818="","",VLOOKUP(A818, 'Anagrafica Prodotti'!A:G, 7))</f>
        <v/>
      </c>
      <c r="I818" s="3" t="str">
        <f>IFERROR(SUMIFS(Movimenti!H:H, Movimenti!F:F, A818, Movimenti!C:C, "Carico") / C818,"")</f>
        <v/>
      </c>
      <c r="J818" s="3" t="str">
        <f t="shared" si="25"/>
        <v/>
      </c>
      <c r="K818" s="3" t="str">
        <f>IF(A818="","",VLOOKUP(A818, 'Anagrafica Prodotti'!A:E, 5)*F818)</f>
        <v/>
      </c>
    </row>
    <row r="819" spans="1:11" x14ac:dyDescent="0.3">
      <c r="A819" t="str">
        <f>IF('Anagrafica Prodotti'!A820="","",'Anagrafica Prodotti'!A820)</f>
        <v/>
      </c>
      <c r="B819" t="str">
        <f>IF(A819="","",VLOOKUP(A819, 'Anagrafica Prodotti'!A:B, 2))</f>
        <v/>
      </c>
      <c r="C819" t="str">
        <f>IF(A819="","",SUMIFS(Movimenti!D:D, Movimenti!F:F, A819, Movimenti!C:C, "Carico"))</f>
        <v/>
      </c>
      <c r="D819" t="str">
        <f>IF(A819="","",SUMIFS(Movimenti!D:D, Movimenti!F:F, A819, Movimenti!C:C, "Scarico"))</f>
        <v/>
      </c>
      <c r="E819" t="str">
        <f>IF(A819="","",SUMIFS(Movimenti!D:D, Movimenti!F:F, A819, Movimenti!C:C, "Rettifica"))</f>
        <v/>
      </c>
      <c r="F819" t="str">
        <f t="shared" si="24"/>
        <v/>
      </c>
      <c r="G819" t="str">
        <f>IF(A819="","",IF(F819&lt;=VLOOKUP(A819, 'Anagrafica Prodotti'!A:C, 3), "⚠️ RIORDINARE", "OK"))</f>
        <v/>
      </c>
      <c r="H819" t="str">
        <f>IF(A819="","",VLOOKUP(A819, 'Anagrafica Prodotti'!A:G, 7))</f>
        <v/>
      </c>
      <c r="I819" s="3" t="str">
        <f>IFERROR(SUMIFS(Movimenti!H:H, Movimenti!F:F, A819, Movimenti!C:C, "Carico") / C819,"")</f>
        <v/>
      </c>
      <c r="J819" s="3" t="str">
        <f t="shared" si="25"/>
        <v/>
      </c>
      <c r="K819" s="3" t="str">
        <f>IF(A819="","",VLOOKUP(A819, 'Anagrafica Prodotti'!A:E, 5)*F819)</f>
        <v/>
      </c>
    </row>
    <row r="820" spans="1:11" x14ac:dyDescent="0.3">
      <c r="A820" t="str">
        <f>IF('Anagrafica Prodotti'!A821="","",'Anagrafica Prodotti'!A821)</f>
        <v/>
      </c>
      <c r="B820" t="str">
        <f>IF(A820="","",VLOOKUP(A820, 'Anagrafica Prodotti'!A:B, 2))</f>
        <v/>
      </c>
      <c r="C820" t="str">
        <f>IF(A820="","",SUMIFS(Movimenti!D:D, Movimenti!F:F, A820, Movimenti!C:C, "Carico"))</f>
        <v/>
      </c>
      <c r="D820" t="str">
        <f>IF(A820="","",SUMIFS(Movimenti!D:D, Movimenti!F:F, A820, Movimenti!C:C, "Scarico"))</f>
        <v/>
      </c>
      <c r="E820" t="str">
        <f>IF(A820="","",SUMIFS(Movimenti!D:D, Movimenti!F:F, A820, Movimenti!C:C, "Rettifica"))</f>
        <v/>
      </c>
      <c r="F820" t="str">
        <f t="shared" si="24"/>
        <v/>
      </c>
      <c r="G820" t="str">
        <f>IF(A820="","",IF(F820&lt;=VLOOKUP(A820, 'Anagrafica Prodotti'!A:C, 3), "⚠️ RIORDINARE", "OK"))</f>
        <v/>
      </c>
      <c r="H820" t="str">
        <f>IF(A820="","",VLOOKUP(A820, 'Anagrafica Prodotti'!A:G, 7))</f>
        <v/>
      </c>
      <c r="I820" s="3" t="str">
        <f>IFERROR(SUMIFS(Movimenti!H:H, Movimenti!F:F, A820, Movimenti!C:C, "Carico") / C820,"")</f>
        <v/>
      </c>
      <c r="J820" s="3" t="str">
        <f t="shared" si="25"/>
        <v/>
      </c>
      <c r="K820" s="3" t="str">
        <f>IF(A820="","",VLOOKUP(A820, 'Anagrafica Prodotti'!A:E, 5)*F820)</f>
        <v/>
      </c>
    </row>
    <row r="821" spans="1:11" x14ac:dyDescent="0.3">
      <c r="A821" t="str">
        <f>IF('Anagrafica Prodotti'!A822="","",'Anagrafica Prodotti'!A822)</f>
        <v/>
      </c>
      <c r="B821" t="str">
        <f>IF(A821="","",VLOOKUP(A821, 'Anagrafica Prodotti'!A:B, 2))</f>
        <v/>
      </c>
      <c r="C821" t="str">
        <f>IF(A821="","",SUMIFS(Movimenti!D:D, Movimenti!F:F, A821, Movimenti!C:C, "Carico"))</f>
        <v/>
      </c>
      <c r="D821" t="str">
        <f>IF(A821="","",SUMIFS(Movimenti!D:D, Movimenti!F:F, A821, Movimenti!C:C, "Scarico"))</f>
        <v/>
      </c>
      <c r="E821" t="str">
        <f>IF(A821="","",SUMIFS(Movimenti!D:D, Movimenti!F:F, A821, Movimenti!C:C, "Rettifica"))</f>
        <v/>
      </c>
      <c r="F821" t="str">
        <f t="shared" si="24"/>
        <v/>
      </c>
      <c r="G821" t="str">
        <f>IF(A821="","",IF(F821&lt;=VLOOKUP(A821, 'Anagrafica Prodotti'!A:C, 3), "⚠️ RIORDINARE", "OK"))</f>
        <v/>
      </c>
      <c r="H821" t="str">
        <f>IF(A821="","",VLOOKUP(A821, 'Anagrafica Prodotti'!A:G, 7))</f>
        <v/>
      </c>
      <c r="I821" s="3" t="str">
        <f>IFERROR(SUMIFS(Movimenti!H:H, Movimenti!F:F, A821, Movimenti!C:C, "Carico") / C821,"")</f>
        <v/>
      </c>
      <c r="J821" s="3" t="str">
        <f t="shared" si="25"/>
        <v/>
      </c>
      <c r="K821" s="3" t="str">
        <f>IF(A821="","",VLOOKUP(A821, 'Anagrafica Prodotti'!A:E, 5)*F821)</f>
        <v/>
      </c>
    </row>
    <row r="822" spans="1:11" x14ac:dyDescent="0.3">
      <c r="A822" t="str">
        <f>IF('Anagrafica Prodotti'!A823="","",'Anagrafica Prodotti'!A823)</f>
        <v/>
      </c>
      <c r="B822" t="str">
        <f>IF(A822="","",VLOOKUP(A822, 'Anagrafica Prodotti'!A:B, 2))</f>
        <v/>
      </c>
      <c r="C822" t="str">
        <f>IF(A822="","",SUMIFS(Movimenti!D:D, Movimenti!F:F, A822, Movimenti!C:C, "Carico"))</f>
        <v/>
      </c>
      <c r="D822" t="str">
        <f>IF(A822="","",SUMIFS(Movimenti!D:D, Movimenti!F:F, A822, Movimenti!C:C, "Scarico"))</f>
        <v/>
      </c>
      <c r="E822" t="str">
        <f>IF(A822="","",SUMIFS(Movimenti!D:D, Movimenti!F:F, A822, Movimenti!C:C, "Rettifica"))</f>
        <v/>
      </c>
      <c r="F822" t="str">
        <f t="shared" si="24"/>
        <v/>
      </c>
      <c r="G822" t="str">
        <f>IF(A822="","",IF(F822&lt;=VLOOKUP(A822, 'Anagrafica Prodotti'!A:C, 3), "⚠️ RIORDINARE", "OK"))</f>
        <v/>
      </c>
      <c r="H822" t="str">
        <f>IF(A822="","",VLOOKUP(A822, 'Anagrafica Prodotti'!A:G, 7))</f>
        <v/>
      </c>
      <c r="I822" s="3" t="str">
        <f>IFERROR(SUMIFS(Movimenti!H:H, Movimenti!F:F, A822, Movimenti!C:C, "Carico") / C822,"")</f>
        <v/>
      </c>
      <c r="J822" s="3" t="str">
        <f t="shared" si="25"/>
        <v/>
      </c>
      <c r="K822" s="3" t="str">
        <f>IF(A822="","",VLOOKUP(A822, 'Anagrafica Prodotti'!A:E, 5)*F822)</f>
        <v/>
      </c>
    </row>
    <row r="823" spans="1:11" x14ac:dyDescent="0.3">
      <c r="A823" t="str">
        <f>IF('Anagrafica Prodotti'!A824="","",'Anagrafica Prodotti'!A824)</f>
        <v/>
      </c>
      <c r="B823" t="str">
        <f>IF(A823="","",VLOOKUP(A823, 'Anagrafica Prodotti'!A:B, 2))</f>
        <v/>
      </c>
      <c r="C823" t="str">
        <f>IF(A823="","",SUMIFS(Movimenti!D:D, Movimenti!F:F, A823, Movimenti!C:C, "Carico"))</f>
        <v/>
      </c>
      <c r="D823" t="str">
        <f>IF(A823="","",SUMIFS(Movimenti!D:D, Movimenti!F:F, A823, Movimenti!C:C, "Scarico"))</f>
        <v/>
      </c>
      <c r="E823" t="str">
        <f>IF(A823="","",SUMIFS(Movimenti!D:D, Movimenti!F:F, A823, Movimenti!C:C, "Rettifica"))</f>
        <v/>
      </c>
      <c r="F823" t="str">
        <f t="shared" si="24"/>
        <v/>
      </c>
      <c r="G823" t="str">
        <f>IF(A823="","",IF(F823&lt;=VLOOKUP(A823, 'Anagrafica Prodotti'!A:C, 3), "⚠️ RIORDINARE", "OK"))</f>
        <v/>
      </c>
      <c r="H823" t="str">
        <f>IF(A823="","",VLOOKUP(A823, 'Anagrafica Prodotti'!A:G, 7))</f>
        <v/>
      </c>
      <c r="I823" s="3" t="str">
        <f>IFERROR(SUMIFS(Movimenti!H:H, Movimenti!F:F, A823, Movimenti!C:C, "Carico") / C823,"")</f>
        <v/>
      </c>
      <c r="J823" s="3" t="str">
        <f t="shared" si="25"/>
        <v/>
      </c>
      <c r="K823" s="3" t="str">
        <f>IF(A823="","",VLOOKUP(A823, 'Anagrafica Prodotti'!A:E, 5)*F823)</f>
        <v/>
      </c>
    </row>
    <row r="824" spans="1:11" x14ac:dyDescent="0.3">
      <c r="A824" t="str">
        <f>IF('Anagrafica Prodotti'!A825="","",'Anagrafica Prodotti'!A825)</f>
        <v/>
      </c>
      <c r="B824" t="str">
        <f>IF(A824="","",VLOOKUP(A824, 'Anagrafica Prodotti'!A:B, 2))</f>
        <v/>
      </c>
      <c r="C824" t="str">
        <f>IF(A824="","",SUMIFS(Movimenti!D:D, Movimenti!F:F, A824, Movimenti!C:C, "Carico"))</f>
        <v/>
      </c>
      <c r="D824" t="str">
        <f>IF(A824="","",SUMIFS(Movimenti!D:D, Movimenti!F:F, A824, Movimenti!C:C, "Scarico"))</f>
        <v/>
      </c>
      <c r="E824" t="str">
        <f>IF(A824="","",SUMIFS(Movimenti!D:D, Movimenti!F:F, A824, Movimenti!C:C, "Rettifica"))</f>
        <v/>
      </c>
      <c r="F824" t="str">
        <f t="shared" si="24"/>
        <v/>
      </c>
      <c r="G824" t="str">
        <f>IF(A824="","",IF(F824&lt;=VLOOKUP(A824, 'Anagrafica Prodotti'!A:C, 3), "⚠️ RIORDINARE", "OK"))</f>
        <v/>
      </c>
      <c r="H824" t="str">
        <f>IF(A824="","",VLOOKUP(A824, 'Anagrafica Prodotti'!A:G, 7))</f>
        <v/>
      </c>
      <c r="I824" s="3" t="str">
        <f>IFERROR(SUMIFS(Movimenti!H:H, Movimenti!F:F, A824, Movimenti!C:C, "Carico") / C824,"")</f>
        <v/>
      </c>
      <c r="J824" s="3" t="str">
        <f t="shared" si="25"/>
        <v/>
      </c>
      <c r="K824" s="3" t="str">
        <f>IF(A824="","",VLOOKUP(A824, 'Anagrafica Prodotti'!A:E, 5)*F824)</f>
        <v/>
      </c>
    </row>
    <row r="825" spans="1:11" x14ac:dyDescent="0.3">
      <c r="A825" t="str">
        <f>IF('Anagrafica Prodotti'!A826="","",'Anagrafica Prodotti'!A826)</f>
        <v/>
      </c>
      <c r="B825" t="str">
        <f>IF(A825="","",VLOOKUP(A825, 'Anagrafica Prodotti'!A:B, 2))</f>
        <v/>
      </c>
      <c r="C825" t="str">
        <f>IF(A825="","",SUMIFS(Movimenti!D:D, Movimenti!F:F, A825, Movimenti!C:C, "Carico"))</f>
        <v/>
      </c>
      <c r="D825" t="str">
        <f>IF(A825="","",SUMIFS(Movimenti!D:D, Movimenti!F:F, A825, Movimenti!C:C, "Scarico"))</f>
        <v/>
      </c>
      <c r="E825" t="str">
        <f>IF(A825="","",SUMIFS(Movimenti!D:D, Movimenti!F:F, A825, Movimenti!C:C, "Rettifica"))</f>
        <v/>
      </c>
      <c r="F825" t="str">
        <f t="shared" si="24"/>
        <v/>
      </c>
      <c r="G825" t="str">
        <f>IF(A825="","",IF(F825&lt;=VLOOKUP(A825, 'Anagrafica Prodotti'!A:C, 3), "⚠️ RIORDINARE", "OK"))</f>
        <v/>
      </c>
      <c r="H825" t="str">
        <f>IF(A825="","",VLOOKUP(A825, 'Anagrafica Prodotti'!A:G, 7))</f>
        <v/>
      </c>
      <c r="I825" s="3" t="str">
        <f>IFERROR(SUMIFS(Movimenti!H:H, Movimenti!F:F, A825, Movimenti!C:C, "Carico") / C825,"")</f>
        <v/>
      </c>
      <c r="J825" s="3" t="str">
        <f t="shared" si="25"/>
        <v/>
      </c>
      <c r="K825" s="3" t="str">
        <f>IF(A825="","",VLOOKUP(A825, 'Anagrafica Prodotti'!A:E, 5)*F825)</f>
        <v/>
      </c>
    </row>
    <row r="826" spans="1:11" x14ac:dyDescent="0.3">
      <c r="A826" t="str">
        <f>IF('Anagrafica Prodotti'!A827="","",'Anagrafica Prodotti'!A827)</f>
        <v/>
      </c>
      <c r="B826" t="str">
        <f>IF(A826="","",VLOOKUP(A826, 'Anagrafica Prodotti'!A:B, 2))</f>
        <v/>
      </c>
      <c r="C826" t="str">
        <f>IF(A826="","",SUMIFS(Movimenti!D:D, Movimenti!F:F, A826, Movimenti!C:C, "Carico"))</f>
        <v/>
      </c>
      <c r="D826" t="str">
        <f>IF(A826="","",SUMIFS(Movimenti!D:D, Movimenti!F:F, A826, Movimenti!C:C, "Scarico"))</f>
        <v/>
      </c>
      <c r="E826" t="str">
        <f>IF(A826="","",SUMIFS(Movimenti!D:D, Movimenti!F:F, A826, Movimenti!C:C, "Rettifica"))</f>
        <v/>
      </c>
      <c r="F826" t="str">
        <f t="shared" si="24"/>
        <v/>
      </c>
      <c r="G826" t="str">
        <f>IF(A826="","",IF(F826&lt;=VLOOKUP(A826, 'Anagrafica Prodotti'!A:C, 3), "⚠️ RIORDINARE", "OK"))</f>
        <v/>
      </c>
      <c r="H826" t="str">
        <f>IF(A826="","",VLOOKUP(A826, 'Anagrafica Prodotti'!A:G, 7))</f>
        <v/>
      </c>
      <c r="I826" s="3" t="str">
        <f>IFERROR(SUMIFS(Movimenti!H:H, Movimenti!F:F, A826, Movimenti!C:C, "Carico") / C826,"")</f>
        <v/>
      </c>
      <c r="J826" s="3" t="str">
        <f t="shared" si="25"/>
        <v/>
      </c>
      <c r="K826" s="3" t="str">
        <f>IF(A826="","",VLOOKUP(A826, 'Anagrafica Prodotti'!A:E, 5)*F826)</f>
        <v/>
      </c>
    </row>
    <row r="827" spans="1:11" x14ac:dyDescent="0.3">
      <c r="A827" t="str">
        <f>IF('Anagrafica Prodotti'!A828="","",'Anagrafica Prodotti'!A828)</f>
        <v/>
      </c>
      <c r="B827" t="str">
        <f>IF(A827="","",VLOOKUP(A827, 'Anagrafica Prodotti'!A:B, 2))</f>
        <v/>
      </c>
      <c r="C827" t="str">
        <f>IF(A827="","",SUMIFS(Movimenti!D:D, Movimenti!F:F, A827, Movimenti!C:C, "Carico"))</f>
        <v/>
      </c>
      <c r="D827" t="str">
        <f>IF(A827="","",SUMIFS(Movimenti!D:D, Movimenti!F:F, A827, Movimenti!C:C, "Scarico"))</f>
        <v/>
      </c>
      <c r="E827" t="str">
        <f>IF(A827="","",SUMIFS(Movimenti!D:D, Movimenti!F:F, A827, Movimenti!C:C, "Rettifica"))</f>
        <v/>
      </c>
      <c r="F827" t="str">
        <f t="shared" si="24"/>
        <v/>
      </c>
      <c r="G827" t="str">
        <f>IF(A827="","",IF(F827&lt;=VLOOKUP(A827, 'Anagrafica Prodotti'!A:C, 3), "⚠️ RIORDINARE", "OK"))</f>
        <v/>
      </c>
      <c r="H827" t="str">
        <f>IF(A827="","",VLOOKUP(A827, 'Anagrafica Prodotti'!A:G, 7))</f>
        <v/>
      </c>
      <c r="I827" s="3" t="str">
        <f>IFERROR(SUMIFS(Movimenti!H:H, Movimenti!F:F, A827, Movimenti!C:C, "Carico") / C827,"")</f>
        <v/>
      </c>
      <c r="J827" s="3" t="str">
        <f t="shared" si="25"/>
        <v/>
      </c>
      <c r="K827" s="3" t="str">
        <f>IF(A827="","",VLOOKUP(A827, 'Anagrafica Prodotti'!A:E, 5)*F827)</f>
        <v/>
      </c>
    </row>
    <row r="828" spans="1:11" x14ac:dyDescent="0.3">
      <c r="A828" t="str">
        <f>IF('Anagrafica Prodotti'!A829="","",'Anagrafica Prodotti'!A829)</f>
        <v/>
      </c>
      <c r="B828" t="str">
        <f>IF(A828="","",VLOOKUP(A828, 'Anagrafica Prodotti'!A:B, 2))</f>
        <v/>
      </c>
      <c r="C828" t="str">
        <f>IF(A828="","",SUMIFS(Movimenti!D:D, Movimenti!F:F, A828, Movimenti!C:C, "Carico"))</f>
        <v/>
      </c>
      <c r="D828" t="str">
        <f>IF(A828="","",SUMIFS(Movimenti!D:D, Movimenti!F:F, A828, Movimenti!C:C, "Scarico"))</f>
        <v/>
      </c>
      <c r="E828" t="str">
        <f>IF(A828="","",SUMIFS(Movimenti!D:D, Movimenti!F:F, A828, Movimenti!C:C, "Rettifica"))</f>
        <v/>
      </c>
      <c r="F828" t="str">
        <f t="shared" si="24"/>
        <v/>
      </c>
      <c r="G828" t="str">
        <f>IF(A828="","",IF(F828&lt;=VLOOKUP(A828, 'Anagrafica Prodotti'!A:C, 3), "⚠️ RIORDINARE", "OK"))</f>
        <v/>
      </c>
      <c r="H828" t="str">
        <f>IF(A828="","",VLOOKUP(A828, 'Anagrafica Prodotti'!A:G, 7))</f>
        <v/>
      </c>
      <c r="I828" s="3" t="str">
        <f>IFERROR(SUMIFS(Movimenti!H:H, Movimenti!F:F, A828, Movimenti!C:C, "Carico") / C828,"")</f>
        <v/>
      </c>
      <c r="J828" s="3" t="str">
        <f t="shared" si="25"/>
        <v/>
      </c>
      <c r="K828" s="3" t="str">
        <f>IF(A828="","",VLOOKUP(A828, 'Anagrafica Prodotti'!A:E, 5)*F828)</f>
        <v/>
      </c>
    </row>
    <row r="829" spans="1:11" x14ac:dyDescent="0.3">
      <c r="A829" t="str">
        <f>IF('Anagrafica Prodotti'!A830="","",'Anagrafica Prodotti'!A830)</f>
        <v/>
      </c>
      <c r="B829" t="str">
        <f>IF(A829="","",VLOOKUP(A829, 'Anagrafica Prodotti'!A:B, 2))</f>
        <v/>
      </c>
      <c r="C829" t="str">
        <f>IF(A829="","",SUMIFS(Movimenti!D:D, Movimenti!F:F, A829, Movimenti!C:C, "Carico"))</f>
        <v/>
      </c>
      <c r="D829" t="str">
        <f>IF(A829="","",SUMIFS(Movimenti!D:D, Movimenti!F:F, A829, Movimenti!C:C, "Scarico"))</f>
        <v/>
      </c>
      <c r="E829" t="str">
        <f>IF(A829="","",SUMIFS(Movimenti!D:D, Movimenti!F:F, A829, Movimenti!C:C, "Rettifica"))</f>
        <v/>
      </c>
      <c r="F829" t="str">
        <f t="shared" si="24"/>
        <v/>
      </c>
      <c r="G829" t="str">
        <f>IF(A829="","",IF(F829&lt;=VLOOKUP(A829, 'Anagrafica Prodotti'!A:C, 3), "⚠️ RIORDINARE", "OK"))</f>
        <v/>
      </c>
      <c r="H829" t="str">
        <f>IF(A829="","",VLOOKUP(A829, 'Anagrafica Prodotti'!A:G, 7))</f>
        <v/>
      </c>
      <c r="I829" s="3" t="str">
        <f>IFERROR(SUMIFS(Movimenti!H:H, Movimenti!F:F, A829, Movimenti!C:C, "Carico") / C829,"")</f>
        <v/>
      </c>
      <c r="J829" s="3" t="str">
        <f t="shared" si="25"/>
        <v/>
      </c>
      <c r="K829" s="3" t="str">
        <f>IF(A829="","",VLOOKUP(A829, 'Anagrafica Prodotti'!A:E, 5)*F829)</f>
        <v/>
      </c>
    </row>
    <row r="830" spans="1:11" x14ac:dyDescent="0.3">
      <c r="A830" t="str">
        <f>IF('Anagrafica Prodotti'!A831="","",'Anagrafica Prodotti'!A831)</f>
        <v/>
      </c>
      <c r="B830" t="str">
        <f>IF(A830="","",VLOOKUP(A830, 'Anagrafica Prodotti'!A:B, 2))</f>
        <v/>
      </c>
      <c r="C830" t="str">
        <f>IF(A830="","",SUMIFS(Movimenti!D:D, Movimenti!F:F, A830, Movimenti!C:C, "Carico"))</f>
        <v/>
      </c>
      <c r="D830" t="str">
        <f>IF(A830="","",SUMIFS(Movimenti!D:D, Movimenti!F:F, A830, Movimenti!C:C, "Scarico"))</f>
        <v/>
      </c>
      <c r="E830" t="str">
        <f>IF(A830="","",SUMIFS(Movimenti!D:D, Movimenti!F:F, A830, Movimenti!C:C, "Rettifica"))</f>
        <v/>
      </c>
      <c r="F830" t="str">
        <f t="shared" si="24"/>
        <v/>
      </c>
      <c r="G830" t="str">
        <f>IF(A830="","",IF(F830&lt;=VLOOKUP(A830, 'Anagrafica Prodotti'!A:C, 3), "⚠️ RIORDINARE", "OK"))</f>
        <v/>
      </c>
      <c r="H830" t="str">
        <f>IF(A830="","",VLOOKUP(A830, 'Anagrafica Prodotti'!A:G, 7))</f>
        <v/>
      </c>
      <c r="I830" s="3" t="str">
        <f>IFERROR(SUMIFS(Movimenti!H:H, Movimenti!F:F, A830, Movimenti!C:C, "Carico") / C830,"")</f>
        <v/>
      </c>
      <c r="J830" s="3" t="str">
        <f t="shared" si="25"/>
        <v/>
      </c>
      <c r="K830" s="3" t="str">
        <f>IF(A830="","",VLOOKUP(A830, 'Anagrafica Prodotti'!A:E, 5)*F830)</f>
        <v/>
      </c>
    </row>
    <row r="831" spans="1:11" x14ac:dyDescent="0.3">
      <c r="A831" t="str">
        <f>IF('Anagrafica Prodotti'!A832="","",'Anagrafica Prodotti'!A832)</f>
        <v/>
      </c>
      <c r="B831" t="str">
        <f>IF(A831="","",VLOOKUP(A831, 'Anagrafica Prodotti'!A:B, 2))</f>
        <v/>
      </c>
      <c r="C831" t="str">
        <f>IF(A831="","",SUMIFS(Movimenti!D:D, Movimenti!F:F, A831, Movimenti!C:C, "Carico"))</f>
        <v/>
      </c>
      <c r="D831" t="str">
        <f>IF(A831="","",SUMIFS(Movimenti!D:D, Movimenti!F:F, A831, Movimenti!C:C, "Scarico"))</f>
        <v/>
      </c>
      <c r="E831" t="str">
        <f>IF(A831="","",SUMIFS(Movimenti!D:D, Movimenti!F:F, A831, Movimenti!C:C, "Rettifica"))</f>
        <v/>
      </c>
      <c r="F831" t="str">
        <f t="shared" si="24"/>
        <v/>
      </c>
      <c r="G831" t="str">
        <f>IF(A831="","",IF(F831&lt;=VLOOKUP(A831, 'Anagrafica Prodotti'!A:C, 3), "⚠️ RIORDINARE", "OK"))</f>
        <v/>
      </c>
      <c r="H831" t="str">
        <f>IF(A831="","",VLOOKUP(A831, 'Anagrafica Prodotti'!A:G, 7))</f>
        <v/>
      </c>
      <c r="I831" s="3" t="str">
        <f>IFERROR(SUMIFS(Movimenti!H:H, Movimenti!F:F, A831, Movimenti!C:C, "Carico") / C831,"")</f>
        <v/>
      </c>
      <c r="J831" s="3" t="str">
        <f t="shared" si="25"/>
        <v/>
      </c>
      <c r="K831" s="3" t="str">
        <f>IF(A831="","",VLOOKUP(A831, 'Anagrafica Prodotti'!A:E, 5)*F831)</f>
        <v/>
      </c>
    </row>
    <row r="832" spans="1:11" x14ac:dyDescent="0.3">
      <c r="A832" t="str">
        <f>IF('Anagrafica Prodotti'!A833="","",'Anagrafica Prodotti'!A833)</f>
        <v/>
      </c>
      <c r="B832" t="str">
        <f>IF(A832="","",VLOOKUP(A832, 'Anagrafica Prodotti'!A:B, 2))</f>
        <v/>
      </c>
      <c r="C832" t="str">
        <f>IF(A832="","",SUMIFS(Movimenti!D:D, Movimenti!F:F, A832, Movimenti!C:C, "Carico"))</f>
        <v/>
      </c>
      <c r="D832" t="str">
        <f>IF(A832="","",SUMIFS(Movimenti!D:D, Movimenti!F:F, A832, Movimenti!C:C, "Scarico"))</f>
        <v/>
      </c>
      <c r="E832" t="str">
        <f>IF(A832="","",SUMIFS(Movimenti!D:D, Movimenti!F:F, A832, Movimenti!C:C, "Rettifica"))</f>
        <v/>
      </c>
      <c r="F832" t="str">
        <f t="shared" si="24"/>
        <v/>
      </c>
      <c r="G832" t="str">
        <f>IF(A832="","",IF(F832&lt;=VLOOKUP(A832, 'Anagrafica Prodotti'!A:C, 3), "⚠️ RIORDINARE", "OK"))</f>
        <v/>
      </c>
      <c r="H832" t="str">
        <f>IF(A832="","",VLOOKUP(A832, 'Anagrafica Prodotti'!A:G, 7))</f>
        <v/>
      </c>
      <c r="I832" s="3" t="str">
        <f>IFERROR(SUMIFS(Movimenti!H:H, Movimenti!F:F, A832, Movimenti!C:C, "Carico") / C832,"")</f>
        <v/>
      </c>
      <c r="J832" s="3" t="str">
        <f t="shared" si="25"/>
        <v/>
      </c>
      <c r="K832" s="3" t="str">
        <f>IF(A832="","",VLOOKUP(A832, 'Anagrafica Prodotti'!A:E, 5)*F832)</f>
        <v/>
      </c>
    </row>
    <row r="833" spans="1:11" x14ac:dyDescent="0.3">
      <c r="A833" t="str">
        <f>IF('Anagrafica Prodotti'!A834="","",'Anagrafica Prodotti'!A834)</f>
        <v/>
      </c>
      <c r="B833" t="str">
        <f>IF(A833="","",VLOOKUP(A833, 'Anagrafica Prodotti'!A:B, 2))</f>
        <v/>
      </c>
      <c r="C833" t="str">
        <f>IF(A833="","",SUMIFS(Movimenti!D:D, Movimenti!F:F, A833, Movimenti!C:C, "Carico"))</f>
        <v/>
      </c>
      <c r="D833" t="str">
        <f>IF(A833="","",SUMIFS(Movimenti!D:D, Movimenti!F:F, A833, Movimenti!C:C, "Scarico"))</f>
        <v/>
      </c>
      <c r="E833" t="str">
        <f>IF(A833="","",SUMIFS(Movimenti!D:D, Movimenti!F:F, A833, Movimenti!C:C, "Rettifica"))</f>
        <v/>
      </c>
      <c r="F833" t="str">
        <f t="shared" ref="F833:F896" si="26">IF(A833="","",C833-D833+E833)</f>
        <v/>
      </c>
      <c r="G833" t="str">
        <f>IF(A833="","",IF(F833&lt;=VLOOKUP(A833, 'Anagrafica Prodotti'!A:C, 3), "⚠️ RIORDINARE", "OK"))</f>
        <v/>
      </c>
      <c r="H833" t="str">
        <f>IF(A833="","",VLOOKUP(A833, 'Anagrafica Prodotti'!A:G, 7))</f>
        <v/>
      </c>
      <c r="I833" s="3" t="str">
        <f>IFERROR(SUMIFS(Movimenti!H:H, Movimenti!F:F, A833, Movimenti!C:C, "Carico") / C833,"")</f>
        <v/>
      </c>
      <c r="J833" s="3" t="str">
        <f t="shared" ref="J833:J896" si="27">IF(OR(A833="",I833=""),"",I833*F833)</f>
        <v/>
      </c>
      <c r="K833" s="3" t="str">
        <f>IF(A833="","",VLOOKUP(A833, 'Anagrafica Prodotti'!A:E, 5)*F833)</f>
        <v/>
      </c>
    </row>
    <row r="834" spans="1:11" x14ac:dyDescent="0.3">
      <c r="A834" t="str">
        <f>IF('Anagrafica Prodotti'!A835="","",'Anagrafica Prodotti'!A835)</f>
        <v/>
      </c>
      <c r="B834" t="str">
        <f>IF(A834="","",VLOOKUP(A834, 'Anagrafica Prodotti'!A:B, 2))</f>
        <v/>
      </c>
      <c r="C834" t="str">
        <f>IF(A834="","",SUMIFS(Movimenti!D:D, Movimenti!F:F, A834, Movimenti!C:C, "Carico"))</f>
        <v/>
      </c>
      <c r="D834" t="str">
        <f>IF(A834="","",SUMIFS(Movimenti!D:D, Movimenti!F:F, A834, Movimenti!C:C, "Scarico"))</f>
        <v/>
      </c>
      <c r="E834" t="str">
        <f>IF(A834="","",SUMIFS(Movimenti!D:D, Movimenti!F:F, A834, Movimenti!C:C, "Rettifica"))</f>
        <v/>
      </c>
      <c r="F834" t="str">
        <f t="shared" si="26"/>
        <v/>
      </c>
      <c r="G834" t="str">
        <f>IF(A834="","",IF(F834&lt;=VLOOKUP(A834, 'Anagrafica Prodotti'!A:C, 3), "⚠️ RIORDINARE", "OK"))</f>
        <v/>
      </c>
      <c r="H834" t="str">
        <f>IF(A834="","",VLOOKUP(A834, 'Anagrafica Prodotti'!A:G, 7))</f>
        <v/>
      </c>
      <c r="I834" s="3" t="str">
        <f>IFERROR(SUMIFS(Movimenti!H:H, Movimenti!F:F, A834, Movimenti!C:C, "Carico") / C834,"")</f>
        <v/>
      </c>
      <c r="J834" s="3" t="str">
        <f t="shared" si="27"/>
        <v/>
      </c>
      <c r="K834" s="3" t="str">
        <f>IF(A834="","",VLOOKUP(A834, 'Anagrafica Prodotti'!A:E, 5)*F834)</f>
        <v/>
      </c>
    </row>
    <row r="835" spans="1:11" x14ac:dyDescent="0.3">
      <c r="A835" t="str">
        <f>IF('Anagrafica Prodotti'!A836="","",'Anagrafica Prodotti'!A836)</f>
        <v/>
      </c>
      <c r="B835" t="str">
        <f>IF(A835="","",VLOOKUP(A835, 'Anagrafica Prodotti'!A:B, 2))</f>
        <v/>
      </c>
      <c r="C835" t="str">
        <f>IF(A835="","",SUMIFS(Movimenti!D:D, Movimenti!F:F, A835, Movimenti!C:C, "Carico"))</f>
        <v/>
      </c>
      <c r="D835" t="str">
        <f>IF(A835="","",SUMIFS(Movimenti!D:D, Movimenti!F:F, A835, Movimenti!C:C, "Scarico"))</f>
        <v/>
      </c>
      <c r="E835" t="str">
        <f>IF(A835="","",SUMIFS(Movimenti!D:D, Movimenti!F:F, A835, Movimenti!C:C, "Rettifica"))</f>
        <v/>
      </c>
      <c r="F835" t="str">
        <f t="shared" si="26"/>
        <v/>
      </c>
      <c r="G835" t="str">
        <f>IF(A835="","",IF(F835&lt;=VLOOKUP(A835, 'Anagrafica Prodotti'!A:C, 3), "⚠️ RIORDINARE", "OK"))</f>
        <v/>
      </c>
      <c r="H835" t="str">
        <f>IF(A835="","",VLOOKUP(A835, 'Anagrafica Prodotti'!A:G, 7))</f>
        <v/>
      </c>
      <c r="I835" s="3" t="str">
        <f>IFERROR(SUMIFS(Movimenti!H:H, Movimenti!F:F, A835, Movimenti!C:C, "Carico") / C835,"")</f>
        <v/>
      </c>
      <c r="J835" s="3" t="str">
        <f t="shared" si="27"/>
        <v/>
      </c>
      <c r="K835" s="3" t="str">
        <f>IF(A835="","",VLOOKUP(A835, 'Anagrafica Prodotti'!A:E, 5)*F835)</f>
        <v/>
      </c>
    </row>
    <row r="836" spans="1:11" x14ac:dyDescent="0.3">
      <c r="A836" t="str">
        <f>IF('Anagrafica Prodotti'!A837="","",'Anagrafica Prodotti'!A837)</f>
        <v/>
      </c>
      <c r="B836" t="str">
        <f>IF(A836="","",VLOOKUP(A836, 'Anagrafica Prodotti'!A:B, 2))</f>
        <v/>
      </c>
      <c r="C836" t="str">
        <f>IF(A836="","",SUMIFS(Movimenti!D:D, Movimenti!F:F, A836, Movimenti!C:C, "Carico"))</f>
        <v/>
      </c>
      <c r="D836" t="str">
        <f>IF(A836="","",SUMIFS(Movimenti!D:D, Movimenti!F:F, A836, Movimenti!C:C, "Scarico"))</f>
        <v/>
      </c>
      <c r="E836" t="str">
        <f>IF(A836="","",SUMIFS(Movimenti!D:D, Movimenti!F:F, A836, Movimenti!C:C, "Rettifica"))</f>
        <v/>
      </c>
      <c r="F836" t="str">
        <f t="shared" si="26"/>
        <v/>
      </c>
      <c r="G836" t="str">
        <f>IF(A836="","",IF(F836&lt;=VLOOKUP(A836, 'Anagrafica Prodotti'!A:C, 3), "⚠️ RIORDINARE", "OK"))</f>
        <v/>
      </c>
      <c r="H836" t="str">
        <f>IF(A836="","",VLOOKUP(A836, 'Anagrafica Prodotti'!A:G, 7))</f>
        <v/>
      </c>
      <c r="I836" s="3" t="str">
        <f>IFERROR(SUMIFS(Movimenti!H:H, Movimenti!F:F, A836, Movimenti!C:C, "Carico") / C836,"")</f>
        <v/>
      </c>
      <c r="J836" s="3" t="str">
        <f t="shared" si="27"/>
        <v/>
      </c>
      <c r="K836" s="3" t="str">
        <f>IF(A836="","",VLOOKUP(A836, 'Anagrafica Prodotti'!A:E, 5)*F836)</f>
        <v/>
      </c>
    </row>
    <row r="837" spans="1:11" x14ac:dyDescent="0.3">
      <c r="A837" t="str">
        <f>IF('Anagrafica Prodotti'!A838="","",'Anagrafica Prodotti'!A838)</f>
        <v/>
      </c>
      <c r="B837" t="str">
        <f>IF(A837="","",VLOOKUP(A837, 'Anagrafica Prodotti'!A:B, 2))</f>
        <v/>
      </c>
      <c r="C837" t="str">
        <f>IF(A837="","",SUMIFS(Movimenti!D:D, Movimenti!F:F, A837, Movimenti!C:C, "Carico"))</f>
        <v/>
      </c>
      <c r="D837" t="str">
        <f>IF(A837="","",SUMIFS(Movimenti!D:D, Movimenti!F:F, A837, Movimenti!C:C, "Scarico"))</f>
        <v/>
      </c>
      <c r="E837" t="str">
        <f>IF(A837="","",SUMIFS(Movimenti!D:D, Movimenti!F:F, A837, Movimenti!C:C, "Rettifica"))</f>
        <v/>
      </c>
      <c r="F837" t="str">
        <f t="shared" si="26"/>
        <v/>
      </c>
      <c r="G837" t="str">
        <f>IF(A837="","",IF(F837&lt;=VLOOKUP(A837, 'Anagrafica Prodotti'!A:C, 3), "⚠️ RIORDINARE", "OK"))</f>
        <v/>
      </c>
      <c r="H837" t="str">
        <f>IF(A837="","",VLOOKUP(A837, 'Anagrafica Prodotti'!A:G, 7))</f>
        <v/>
      </c>
      <c r="I837" s="3" t="str">
        <f>IFERROR(SUMIFS(Movimenti!H:H, Movimenti!F:F, A837, Movimenti!C:C, "Carico") / C837,"")</f>
        <v/>
      </c>
      <c r="J837" s="3" t="str">
        <f t="shared" si="27"/>
        <v/>
      </c>
      <c r="K837" s="3" t="str">
        <f>IF(A837="","",VLOOKUP(A837, 'Anagrafica Prodotti'!A:E, 5)*F837)</f>
        <v/>
      </c>
    </row>
    <row r="838" spans="1:11" x14ac:dyDescent="0.3">
      <c r="A838" t="str">
        <f>IF('Anagrafica Prodotti'!A839="","",'Anagrafica Prodotti'!A839)</f>
        <v/>
      </c>
      <c r="B838" t="str">
        <f>IF(A838="","",VLOOKUP(A838, 'Anagrafica Prodotti'!A:B, 2))</f>
        <v/>
      </c>
      <c r="C838" t="str">
        <f>IF(A838="","",SUMIFS(Movimenti!D:D, Movimenti!F:F, A838, Movimenti!C:C, "Carico"))</f>
        <v/>
      </c>
      <c r="D838" t="str">
        <f>IF(A838="","",SUMIFS(Movimenti!D:D, Movimenti!F:F, A838, Movimenti!C:C, "Scarico"))</f>
        <v/>
      </c>
      <c r="E838" t="str">
        <f>IF(A838="","",SUMIFS(Movimenti!D:D, Movimenti!F:F, A838, Movimenti!C:C, "Rettifica"))</f>
        <v/>
      </c>
      <c r="F838" t="str">
        <f t="shared" si="26"/>
        <v/>
      </c>
      <c r="G838" t="str">
        <f>IF(A838="","",IF(F838&lt;=VLOOKUP(A838, 'Anagrafica Prodotti'!A:C, 3), "⚠️ RIORDINARE", "OK"))</f>
        <v/>
      </c>
      <c r="H838" t="str">
        <f>IF(A838="","",VLOOKUP(A838, 'Anagrafica Prodotti'!A:G, 7))</f>
        <v/>
      </c>
      <c r="I838" s="3" t="str">
        <f>IFERROR(SUMIFS(Movimenti!H:H, Movimenti!F:F, A838, Movimenti!C:C, "Carico") / C838,"")</f>
        <v/>
      </c>
      <c r="J838" s="3" t="str">
        <f t="shared" si="27"/>
        <v/>
      </c>
      <c r="K838" s="3" t="str">
        <f>IF(A838="","",VLOOKUP(A838, 'Anagrafica Prodotti'!A:E, 5)*F838)</f>
        <v/>
      </c>
    </row>
    <row r="839" spans="1:11" x14ac:dyDescent="0.3">
      <c r="A839" t="str">
        <f>IF('Anagrafica Prodotti'!A840="","",'Anagrafica Prodotti'!A840)</f>
        <v/>
      </c>
      <c r="B839" t="str">
        <f>IF(A839="","",VLOOKUP(A839, 'Anagrafica Prodotti'!A:B, 2))</f>
        <v/>
      </c>
      <c r="C839" t="str">
        <f>IF(A839="","",SUMIFS(Movimenti!D:D, Movimenti!F:F, A839, Movimenti!C:C, "Carico"))</f>
        <v/>
      </c>
      <c r="D839" t="str">
        <f>IF(A839="","",SUMIFS(Movimenti!D:D, Movimenti!F:F, A839, Movimenti!C:C, "Scarico"))</f>
        <v/>
      </c>
      <c r="E839" t="str">
        <f>IF(A839="","",SUMIFS(Movimenti!D:D, Movimenti!F:F, A839, Movimenti!C:C, "Rettifica"))</f>
        <v/>
      </c>
      <c r="F839" t="str">
        <f t="shared" si="26"/>
        <v/>
      </c>
      <c r="G839" t="str">
        <f>IF(A839="","",IF(F839&lt;=VLOOKUP(A839, 'Anagrafica Prodotti'!A:C, 3), "⚠️ RIORDINARE", "OK"))</f>
        <v/>
      </c>
      <c r="H839" t="str">
        <f>IF(A839="","",VLOOKUP(A839, 'Anagrafica Prodotti'!A:G, 7))</f>
        <v/>
      </c>
      <c r="I839" s="3" t="str">
        <f>IFERROR(SUMIFS(Movimenti!H:H, Movimenti!F:F, A839, Movimenti!C:C, "Carico") / C839,"")</f>
        <v/>
      </c>
      <c r="J839" s="3" t="str">
        <f t="shared" si="27"/>
        <v/>
      </c>
      <c r="K839" s="3" t="str">
        <f>IF(A839="","",VLOOKUP(A839, 'Anagrafica Prodotti'!A:E, 5)*F839)</f>
        <v/>
      </c>
    </row>
    <row r="840" spans="1:11" x14ac:dyDescent="0.3">
      <c r="A840" t="str">
        <f>IF('Anagrafica Prodotti'!A841="","",'Anagrafica Prodotti'!A841)</f>
        <v/>
      </c>
      <c r="B840" t="str">
        <f>IF(A840="","",VLOOKUP(A840, 'Anagrafica Prodotti'!A:B, 2))</f>
        <v/>
      </c>
      <c r="C840" t="str">
        <f>IF(A840="","",SUMIFS(Movimenti!D:D, Movimenti!F:F, A840, Movimenti!C:C, "Carico"))</f>
        <v/>
      </c>
      <c r="D840" t="str">
        <f>IF(A840="","",SUMIFS(Movimenti!D:D, Movimenti!F:F, A840, Movimenti!C:C, "Scarico"))</f>
        <v/>
      </c>
      <c r="E840" t="str">
        <f>IF(A840="","",SUMIFS(Movimenti!D:D, Movimenti!F:F, A840, Movimenti!C:C, "Rettifica"))</f>
        <v/>
      </c>
      <c r="F840" t="str">
        <f t="shared" si="26"/>
        <v/>
      </c>
      <c r="G840" t="str">
        <f>IF(A840="","",IF(F840&lt;=VLOOKUP(A840, 'Anagrafica Prodotti'!A:C, 3), "⚠️ RIORDINARE", "OK"))</f>
        <v/>
      </c>
      <c r="H840" t="str">
        <f>IF(A840="","",VLOOKUP(A840, 'Anagrafica Prodotti'!A:G, 7))</f>
        <v/>
      </c>
      <c r="I840" s="3" t="str">
        <f>IFERROR(SUMIFS(Movimenti!H:H, Movimenti!F:F, A840, Movimenti!C:C, "Carico") / C840,"")</f>
        <v/>
      </c>
      <c r="J840" s="3" t="str">
        <f t="shared" si="27"/>
        <v/>
      </c>
      <c r="K840" s="3" t="str">
        <f>IF(A840="","",VLOOKUP(A840, 'Anagrafica Prodotti'!A:E, 5)*F840)</f>
        <v/>
      </c>
    </row>
    <row r="841" spans="1:11" x14ac:dyDescent="0.3">
      <c r="A841" t="str">
        <f>IF('Anagrafica Prodotti'!A842="","",'Anagrafica Prodotti'!A842)</f>
        <v/>
      </c>
      <c r="B841" t="str">
        <f>IF(A841="","",VLOOKUP(A841, 'Anagrafica Prodotti'!A:B, 2))</f>
        <v/>
      </c>
      <c r="C841" t="str">
        <f>IF(A841="","",SUMIFS(Movimenti!D:D, Movimenti!F:F, A841, Movimenti!C:C, "Carico"))</f>
        <v/>
      </c>
      <c r="D841" t="str">
        <f>IF(A841="","",SUMIFS(Movimenti!D:D, Movimenti!F:F, A841, Movimenti!C:C, "Scarico"))</f>
        <v/>
      </c>
      <c r="E841" t="str">
        <f>IF(A841="","",SUMIFS(Movimenti!D:D, Movimenti!F:F, A841, Movimenti!C:C, "Rettifica"))</f>
        <v/>
      </c>
      <c r="F841" t="str">
        <f t="shared" si="26"/>
        <v/>
      </c>
      <c r="G841" t="str">
        <f>IF(A841="","",IF(F841&lt;=VLOOKUP(A841, 'Anagrafica Prodotti'!A:C, 3), "⚠️ RIORDINARE", "OK"))</f>
        <v/>
      </c>
      <c r="H841" t="str">
        <f>IF(A841="","",VLOOKUP(A841, 'Anagrafica Prodotti'!A:G, 7))</f>
        <v/>
      </c>
      <c r="I841" s="3" t="str">
        <f>IFERROR(SUMIFS(Movimenti!H:H, Movimenti!F:F, A841, Movimenti!C:C, "Carico") / C841,"")</f>
        <v/>
      </c>
      <c r="J841" s="3" t="str">
        <f t="shared" si="27"/>
        <v/>
      </c>
      <c r="K841" s="3" t="str">
        <f>IF(A841="","",VLOOKUP(A841, 'Anagrafica Prodotti'!A:E, 5)*F841)</f>
        <v/>
      </c>
    </row>
    <row r="842" spans="1:11" x14ac:dyDescent="0.3">
      <c r="A842" t="str">
        <f>IF('Anagrafica Prodotti'!A843="","",'Anagrafica Prodotti'!A843)</f>
        <v/>
      </c>
      <c r="B842" t="str">
        <f>IF(A842="","",VLOOKUP(A842, 'Anagrafica Prodotti'!A:B, 2))</f>
        <v/>
      </c>
      <c r="C842" t="str">
        <f>IF(A842="","",SUMIFS(Movimenti!D:D, Movimenti!F:F, A842, Movimenti!C:C, "Carico"))</f>
        <v/>
      </c>
      <c r="D842" t="str">
        <f>IF(A842="","",SUMIFS(Movimenti!D:D, Movimenti!F:F, A842, Movimenti!C:C, "Scarico"))</f>
        <v/>
      </c>
      <c r="E842" t="str">
        <f>IF(A842="","",SUMIFS(Movimenti!D:D, Movimenti!F:F, A842, Movimenti!C:C, "Rettifica"))</f>
        <v/>
      </c>
      <c r="F842" t="str">
        <f t="shared" si="26"/>
        <v/>
      </c>
      <c r="G842" t="str">
        <f>IF(A842="","",IF(F842&lt;=VLOOKUP(A842, 'Anagrafica Prodotti'!A:C, 3), "⚠️ RIORDINARE", "OK"))</f>
        <v/>
      </c>
      <c r="H842" t="str">
        <f>IF(A842="","",VLOOKUP(A842, 'Anagrafica Prodotti'!A:G, 7))</f>
        <v/>
      </c>
      <c r="I842" s="3" t="str">
        <f>IFERROR(SUMIFS(Movimenti!H:H, Movimenti!F:F, A842, Movimenti!C:C, "Carico") / C842,"")</f>
        <v/>
      </c>
      <c r="J842" s="3" t="str">
        <f t="shared" si="27"/>
        <v/>
      </c>
      <c r="K842" s="3" t="str">
        <f>IF(A842="","",VLOOKUP(A842, 'Anagrafica Prodotti'!A:E, 5)*F842)</f>
        <v/>
      </c>
    </row>
    <row r="843" spans="1:11" x14ac:dyDescent="0.3">
      <c r="A843" t="str">
        <f>IF('Anagrafica Prodotti'!A844="","",'Anagrafica Prodotti'!A844)</f>
        <v/>
      </c>
      <c r="B843" t="str">
        <f>IF(A843="","",VLOOKUP(A843, 'Anagrafica Prodotti'!A:B, 2))</f>
        <v/>
      </c>
      <c r="C843" t="str">
        <f>IF(A843="","",SUMIFS(Movimenti!D:D, Movimenti!F:F, A843, Movimenti!C:C, "Carico"))</f>
        <v/>
      </c>
      <c r="D843" t="str">
        <f>IF(A843="","",SUMIFS(Movimenti!D:D, Movimenti!F:F, A843, Movimenti!C:C, "Scarico"))</f>
        <v/>
      </c>
      <c r="E843" t="str">
        <f>IF(A843="","",SUMIFS(Movimenti!D:D, Movimenti!F:F, A843, Movimenti!C:C, "Rettifica"))</f>
        <v/>
      </c>
      <c r="F843" t="str">
        <f t="shared" si="26"/>
        <v/>
      </c>
      <c r="G843" t="str">
        <f>IF(A843="","",IF(F843&lt;=VLOOKUP(A843, 'Anagrafica Prodotti'!A:C, 3), "⚠️ RIORDINARE", "OK"))</f>
        <v/>
      </c>
      <c r="H843" t="str">
        <f>IF(A843="","",VLOOKUP(A843, 'Anagrafica Prodotti'!A:G, 7))</f>
        <v/>
      </c>
      <c r="I843" s="3" t="str">
        <f>IFERROR(SUMIFS(Movimenti!H:H, Movimenti!F:F, A843, Movimenti!C:C, "Carico") / C843,"")</f>
        <v/>
      </c>
      <c r="J843" s="3" t="str">
        <f t="shared" si="27"/>
        <v/>
      </c>
      <c r="K843" s="3" t="str">
        <f>IF(A843="","",VLOOKUP(A843, 'Anagrafica Prodotti'!A:E, 5)*F843)</f>
        <v/>
      </c>
    </row>
    <row r="844" spans="1:11" x14ac:dyDescent="0.3">
      <c r="A844" t="str">
        <f>IF('Anagrafica Prodotti'!A845="","",'Anagrafica Prodotti'!A845)</f>
        <v/>
      </c>
      <c r="B844" t="str">
        <f>IF(A844="","",VLOOKUP(A844, 'Anagrafica Prodotti'!A:B, 2))</f>
        <v/>
      </c>
      <c r="C844" t="str">
        <f>IF(A844="","",SUMIFS(Movimenti!D:D, Movimenti!F:F, A844, Movimenti!C:C, "Carico"))</f>
        <v/>
      </c>
      <c r="D844" t="str">
        <f>IF(A844="","",SUMIFS(Movimenti!D:D, Movimenti!F:F, A844, Movimenti!C:C, "Scarico"))</f>
        <v/>
      </c>
      <c r="E844" t="str">
        <f>IF(A844="","",SUMIFS(Movimenti!D:D, Movimenti!F:F, A844, Movimenti!C:C, "Rettifica"))</f>
        <v/>
      </c>
      <c r="F844" t="str">
        <f t="shared" si="26"/>
        <v/>
      </c>
      <c r="G844" t="str">
        <f>IF(A844="","",IF(F844&lt;=VLOOKUP(A844, 'Anagrafica Prodotti'!A:C, 3), "⚠️ RIORDINARE", "OK"))</f>
        <v/>
      </c>
      <c r="H844" t="str">
        <f>IF(A844="","",VLOOKUP(A844, 'Anagrafica Prodotti'!A:G, 7))</f>
        <v/>
      </c>
      <c r="I844" s="3" t="str">
        <f>IFERROR(SUMIFS(Movimenti!H:H, Movimenti!F:F, A844, Movimenti!C:C, "Carico") / C844,"")</f>
        <v/>
      </c>
      <c r="J844" s="3" t="str">
        <f t="shared" si="27"/>
        <v/>
      </c>
      <c r="K844" s="3" t="str">
        <f>IF(A844="","",VLOOKUP(A844, 'Anagrafica Prodotti'!A:E, 5)*F844)</f>
        <v/>
      </c>
    </row>
    <row r="845" spans="1:11" x14ac:dyDescent="0.3">
      <c r="A845" t="str">
        <f>IF('Anagrafica Prodotti'!A846="","",'Anagrafica Prodotti'!A846)</f>
        <v/>
      </c>
      <c r="B845" t="str">
        <f>IF(A845="","",VLOOKUP(A845, 'Anagrafica Prodotti'!A:B, 2))</f>
        <v/>
      </c>
      <c r="C845" t="str">
        <f>IF(A845="","",SUMIFS(Movimenti!D:D, Movimenti!F:F, A845, Movimenti!C:C, "Carico"))</f>
        <v/>
      </c>
      <c r="D845" t="str">
        <f>IF(A845="","",SUMIFS(Movimenti!D:D, Movimenti!F:F, A845, Movimenti!C:C, "Scarico"))</f>
        <v/>
      </c>
      <c r="E845" t="str">
        <f>IF(A845="","",SUMIFS(Movimenti!D:D, Movimenti!F:F, A845, Movimenti!C:C, "Rettifica"))</f>
        <v/>
      </c>
      <c r="F845" t="str">
        <f t="shared" si="26"/>
        <v/>
      </c>
      <c r="G845" t="str">
        <f>IF(A845="","",IF(F845&lt;=VLOOKUP(A845, 'Anagrafica Prodotti'!A:C, 3), "⚠️ RIORDINARE", "OK"))</f>
        <v/>
      </c>
      <c r="H845" t="str">
        <f>IF(A845="","",VLOOKUP(A845, 'Anagrafica Prodotti'!A:G, 7))</f>
        <v/>
      </c>
      <c r="I845" s="3" t="str">
        <f>IFERROR(SUMIFS(Movimenti!H:H, Movimenti!F:F, A845, Movimenti!C:C, "Carico") / C845,"")</f>
        <v/>
      </c>
      <c r="J845" s="3" t="str">
        <f t="shared" si="27"/>
        <v/>
      </c>
      <c r="K845" s="3" t="str">
        <f>IF(A845="","",VLOOKUP(A845, 'Anagrafica Prodotti'!A:E, 5)*F845)</f>
        <v/>
      </c>
    </row>
    <row r="846" spans="1:11" x14ac:dyDescent="0.3">
      <c r="A846" t="str">
        <f>IF('Anagrafica Prodotti'!A847="","",'Anagrafica Prodotti'!A847)</f>
        <v/>
      </c>
      <c r="B846" t="str">
        <f>IF(A846="","",VLOOKUP(A846, 'Anagrafica Prodotti'!A:B, 2))</f>
        <v/>
      </c>
      <c r="C846" t="str">
        <f>IF(A846="","",SUMIFS(Movimenti!D:D, Movimenti!F:F, A846, Movimenti!C:C, "Carico"))</f>
        <v/>
      </c>
      <c r="D846" t="str">
        <f>IF(A846="","",SUMIFS(Movimenti!D:D, Movimenti!F:F, A846, Movimenti!C:C, "Scarico"))</f>
        <v/>
      </c>
      <c r="E846" t="str">
        <f>IF(A846="","",SUMIFS(Movimenti!D:D, Movimenti!F:F, A846, Movimenti!C:C, "Rettifica"))</f>
        <v/>
      </c>
      <c r="F846" t="str">
        <f t="shared" si="26"/>
        <v/>
      </c>
      <c r="G846" t="str">
        <f>IF(A846="","",IF(F846&lt;=VLOOKUP(A846, 'Anagrafica Prodotti'!A:C, 3), "⚠️ RIORDINARE", "OK"))</f>
        <v/>
      </c>
      <c r="H846" t="str">
        <f>IF(A846="","",VLOOKUP(A846, 'Anagrafica Prodotti'!A:G, 7))</f>
        <v/>
      </c>
      <c r="I846" s="3" t="str">
        <f>IFERROR(SUMIFS(Movimenti!H:H, Movimenti!F:F, A846, Movimenti!C:C, "Carico") / C846,"")</f>
        <v/>
      </c>
      <c r="J846" s="3" t="str">
        <f t="shared" si="27"/>
        <v/>
      </c>
      <c r="K846" s="3" t="str">
        <f>IF(A846="","",VLOOKUP(A846, 'Anagrafica Prodotti'!A:E, 5)*F846)</f>
        <v/>
      </c>
    </row>
    <row r="847" spans="1:11" x14ac:dyDescent="0.3">
      <c r="A847" t="str">
        <f>IF('Anagrafica Prodotti'!A848="","",'Anagrafica Prodotti'!A848)</f>
        <v/>
      </c>
      <c r="B847" t="str">
        <f>IF(A847="","",VLOOKUP(A847, 'Anagrafica Prodotti'!A:B, 2))</f>
        <v/>
      </c>
      <c r="C847" t="str">
        <f>IF(A847="","",SUMIFS(Movimenti!D:D, Movimenti!F:F, A847, Movimenti!C:C, "Carico"))</f>
        <v/>
      </c>
      <c r="D847" t="str">
        <f>IF(A847="","",SUMIFS(Movimenti!D:D, Movimenti!F:F, A847, Movimenti!C:C, "Scarico"))</f>
        <v/>
      </c>
      <c r="E847" t="str">
        <f>IF(A847="","",SUMIFS(Movimenti!D:D, Movimenti!F:F, A847, Movimenti!C:C, "Rettifica"))</f>
        <v/>
      </c>
      <c r="F847" t="str">
        <f t="shared" si="26"/>
        <v/>
      </c>
      <c r="G847" t="str">
        <f>IF(A847="","",IF(F847&lt;=VLOOKUP(A847, 'Anagrafica Prodotti'!A:C, 3), "⚠️ RIORDINARE", "OK"))</f>
        <v/>
      </c>
      <c r="H847" t="str">
        <f>IF(A847="","",VLOOKUP(A847, 'Anagrafica Prodotti'!A:G, 7))</f>
        <v/>
      </c>
      <c r="I847" s="3" t="str">
        <f>IFERROR(SUMIFS(Movimenti!H:H, Movimenti!F:F, A847, Movimenti!C:C, "Carico") / C847,"")</f>
        <v/>
      </c>
      <c r="J847" s="3" t="str">
        <f t="shared" si="27"/>
        <v/>
      </c>
      <c r="K847" s="3" t="str">
        <f>IF(A847="","",VLOOKUP(A847, 'Anagrafica Prodotti'!A:E, 5)*F847)</f>
        <v/>
      </c>
    </row>
    <row r="848" spans="1:11" x14ac:dyDescent="0.3">
      <c r="A848" t="str">
        <f>IF('Anagrafica Prodotti'!A849="","",'Anagrafica Prodotti'!A849)</f>
        <v/>
      </c>
      <c r="B848" t="str">
        <f>IF(A848="","",VLOOKUP(A848, 'Anagrafica Prodotti'!A:B, 2))</f>
        <v/>
      </c>
      <c r="C848" t="str">
        <f>IF(A848="","",SUMIFS(Movimenti!D:D, Movimenti!F:F, A848, Movimenti!C:C, "Carico"))</f>
        <v/>
      </c>
      <c r="D848" t="str">
        <f>IF(A848="","",SUMIFS(Movimenti!D:D, Movimenti!F:F, A848, Movimenti!C:C, "Scarico"))</f>
        <v/>
      </c>
      <c r="E848" t="str">
        <f>IF(A848="","",SUMIFS(Movimenti!D:D, Movimenti!F:F, A848, Movimenti!C:C, "Rettifica"))</f>
        <v/>
      </c>
      <c r="F848" t="str">
        <f t="shared" si="26"/>
        <v/>
      </c>
      <c r="G848" t="str">
        <f>IF(A848="","",IF(F848&lt;=VLOOKUP(A848, 'Anagrafica Prodotti'!A:C, 3), "⚠️ RIORDINARE", "OK"))</f>
        <v/>
      </c>
      <c r="H848" t="str">
        <f>IF(A848="","",VLOOKUP(A848, 'Anagrafica Prodotti'!A:G, 7))</f>
        <v/>
      </c>
      <c r="I848" s="3" t="str">
        <f>IFERROR(SUMIFS(Movimenti!H:H, Movimenti!F:F, A848, Movimenti!C:C, "Carico") / C848,"")</f>
        <v/>
      </c>
      <c r="J848" s="3" t="str">
        <f t="shared" si="27"/>
        <v/>
      </c>
      <c r="K848" s="3" t="str">
        <f>IF(A848="","",VLOOKUP(A848, 'Anagrafica Prodotti'!A:E, 5)*F848)</f>
        <v/>
      </c>
    </row>
    <row r="849" spans="1:11" x14ac:dyDescent="0.3">
      <c r="A849" t="str">
        <f>IF('Anagrafica Prodotti'!A850="","",'Anagrafica Prodotti'!A850)</f>
        <v/>
      </c>
      <c r="B849" t="str">
        <f>IF(A849="","",VLOOKUP(A849, 'Anagrafica Prodotti'!A:B, 2))</f>
        <v/>
      </c>
      <c r="C849" t="str">
        <f>IF(A849="","",SUMIFS(Movimenti!D:D, Movimenti!F:F, A849, Movimenti!C:C, "Carico"))</f>
        <v/>
      </c>
      <c r="D849" t="str">
        <f>IF(A849="","",SUMIFS(Movimenti!D:D, Movimenti!F:F, A849, Movimenti!C:C, "Scarico"))</f>
        <v/>
      </c>
      <c r="E849" t="str">
        <f>IF(A849="","",SUMIFS(Movimenti!D:D, Movimenti!F:F, A849, Movimenti!C:C, "Rettifica"))</f>
        <v/>
      </c>
      <c r="F849" t="str">
        <f t="shared" si="26"/>
        <v/>
      </c>
      <c r="G849" t="str">
        <f>IF(A849="","",IF(F849&lt;=VLOOKUP(A849, 'Anagrafica Prodotti'!A:C, 3), "⚠️ RIORDINARE", "OK"))</f>
        <v/>
      </c>
      <c r="H849" t="str">
        <f>IF(A849="","",VLOOKUP(A849, 'Anagrafica Prodotti'!A:G, 7))</f>
        <v/>
      </c>
      <c r="I849" s="3" t="str">
        <f>IFERROR(SUMIFS(Movimenti!H:H, Movimenti!F:F, A849, Movimenti!C:C, "Carico") / C849,"")</f>
        <v/>
      </c>
      <c r="J849" s="3" t="str">
        <f t="shared" si="27"/>
        <v/>
      </c>
      <c r="K849" s="3" t="str">
        <f>IF(A849="","",VLOOKUP(A849, 'Anagrafica Prodotti'!A:E, 5)*F849)</f>
        <v/>
      </c>
    </row>
    <row r="850" spans="1:11" x14ac:dyDescent="0.3">
      <c r="A850" t="str">
        <f>IF('Anagrafica Prodotti'!A851="","",'Anagrafica Prodotti'!A851)</f>
        <v/>
      </c>
      <c r="B850" t="str">
        <f>IF(A850="","",VLOOKUP(A850, 'Anagrafica Prodotti'!A:B, 2))</f>
        <v/>
      </c>
      <c r="C850" t="str">
        <f>IF(A850="","",SUMIFS(Movimenti!D:D, Movimenti!F:F, A850, Movimenti!C:C, "Carico"))</f>
        <v/>
      </c>
      <c r="D850" t="str">
        <f>IF(A850="","",SUMIFS(Movimenti!D:D, Movimenti!F:F, A850, Movimenti!C:C, "Scarico"))</f>
        <v/>
      </c>
      <c r="E850" t="str">
        <f>IF(A850="","",SUMIFS(Movimenti!D:D, Movimenti!F:F, A850, Movimenti!C:C, "Rettifica"))</f>
        <v/>
      </c>
      <c r="F850" t="str">
        <f t="shared" si="26"/>
        <v/>
      </c>
      <c r="G850" t="str">
        <f>IF(A850="","",IF(F850&lt;=VLOOKUP(A850, 'Anagrafica Prodotti'!A:C, 3), "⚠️ RIORDINARE", "OK"))</f>
        <v/>
      </c>
      <c r="H850" t="str">
        <f>IF(A850="","",VLOOKUP(A850, 'Anagrafica Prodotti'!A:G, 7))</f>
        <v/>
      </c>
      <c r="I850" s="3" t="str">
        <f>IFERROR(SUMIFS(Movimenti!H:H, Movimenti!F:F, A850, Movimenti!C:C, "Carico") / C850,"")</f>
        <v/>
      </c>
      <c r="J850" s="3" t="str">
        <f t="shared" si="27"/>
        <v/>
      </c>
      <c r="K850" s="3" t="str">
        <f>IF(A850="","",VLOOKUP(A850, 'Anagrafica Prodotti'!A:E, 5)*F850)</f>
        <v/>
      </c>
    </row>
    <row r="851" spans="1:11" x14ac:dyDescent="0.3">
      <c r="A851" t="str">
        <f>IF('Anagrafica Prodotti'!A852="","",'Anagrafica Prodotti'!A852)</f>
        <v/>
      </c>
      <c r="B851" t="str">
        <f>IF(A851="","",VLOOKUP(A851, 'Anagrafica Prodotti'!A:B, 2))</f>
        <v/>
      </c>
      <c r="C851" t="str">
        <f>IF(A851="","",SUMIFS(Movimenti!D:D, Movimenti!F:F, A851, Movimenti!C:C, "Carico"))</f>
        <v/>
      </c>
      <c r="D851" t="str">
        <f>IF(A851="","",SUMIFS(Movimenti!D:D, Movimenti!F:F, A851, Movimenti!C:C, "Scarico"))</f>
        <v/>
      </c>
      <c r="E851" t="str">
        <f>IF(A851="","",SUMIFS(Movimenti!D:D, Movimenti!F:F, A851, Movimenti!C:C, "Rettifica"))</f>
        <v/>
      </c>
      <c r="F851" t="str">
        <f t="shared" si="26"/>
        <v/>
      </c>
      <c r="G851" t="str">
        <f>IF(A851="","",IF(F851&lt;=VLOOKUP(A851, 'Anagrafica Prodotti'!A:C, 3), "⚠️ RIORDINARE", "OK"))</f>
        <v/>
      </c>
      <c r="H851" t="str">
        <f>IF(A851="","",VLOOKUP(A851, 'Anagrafica Prodotti'!A:G, 7))</f>
        <v/>
      </c>
      <c r="I851" s="3" t="str">
        <f>IFERROR(SUMIFS(Movimenti!H:H, Movimenti!F:F, A851, Movimenti!C:C, "Carico") / C851,"")</f>
        <v/>
      </c>
      <c r="J851" s="3" t="str">
        <f t="shared" si="27"/>
        <v/>
      </c>
      <c r="K851" s="3" t="str">
        <f>IF(A851="","",VLOOKUP(A851, 'Anagrafica Prodotti'!A:E, 5)*F851)</f>
        <v/>
      </c>
    </row>
    <row r="852" spans="1:11" x14ac:dyDescent="0.3">
      <c r="A852" t="str">
        <f>IF('Anagrafica Prodotti'!A853="","",'Anagrafica Prodotti'!A853)</f>
        <v/>
      </c>
      <c r="B852" t="str">
        <f>IF(A852="","",VLOOKUP(A852, 'Anagrafica Prodotti'!A:B, 2))</f>
        <v/>
      </c>
      <c r="C852" t="str">
        <f>IF(A852="","",SUMIFS(Movimenti!D:D, Movimenti!F:F, A852, Movimenti!C:C, "Carico"))</f>
        <v/>
      </c>
      <c r="D852" t="str">
        <f>IF(A852="","",SUMIFS(Movimenti!D:D, Movimenti!F:F, A852, Movimenti!C:C, "Scarico"))</f>
        <v/>
      </c>
      <c r="E852" t="str">
        <f>IF(A852="","",SUMIFS(Movimenti!D:D, Movimenti!F:F, A852, Movimenti!C:C, "Rettifica"))</f>
        <v/>
      </c>
      <c r="F852" t="str">
        <f t="shared" si="26"/>
        <v/>
      </c>
      <c r="G852" t="str">
        <f>IF(A852="","",IF(F852&lt;=VLOOKUP(A852, 'Anagrafica Prodotti'!A:C, 3), "⚠️ RIORDINARE", "OK"))</f>
        <v/>
      </c>
      <c r="H852" t="str">
        <f>IF(A852="","",VLOOKUP(A852, 'Anagrafica Prodotti'!A:G, 7))</f>
        <v/>
      </c>
      <c r="I852" s="3" t="str">
        <f>IFERROR(SUMIFS(Movimenti!H:H, Movimenti!F:F, A852, Movimenti!C:C, "Carico") / C852,"")</f>
        <v/>
      </c>
      <c r="J852" s="3" t="str">
        <f t="shared" si="27"/>
        <v/>
      </c>
      <c r="K852" s="3" t="str">
        <f>IF(A852="","",VLOOKUP(A852, 'Anagrafica Prodotti'!A:E, 5)*F852)</f>
        <v/>
      </c>
    </row>
    <row r="853" spans="1:11" x14ac:dyDescent="0.3">
      <c r="A853" t="str">
        <f>IF('Anagrafica Prodotti'!A854="","",'Anagrafica Prodotti'!A854)</f>
        <v/>
      </c>
      <c r="B853" t="str">
        <f>IF(A853="","",VLOOKUP(A853, 'Anagrafica Prodotti'!A:B, 2))</f>
        <v/>
      </c>
      <c r="C853" t="str">
        <f>IF(A853="","",SUMIFS(Movimenti!D:D, Movimenti!F:F, A853, Movimenti!C:C, "Carico"))</f>
        <v/>
      </c>
      <c r="D853" t="str">
        <f>IF(A853="","",SUMIFS(Movimenti!D:D, Movimenti!F:F, A853, Movimenti!C:C, "Scarico"))</f>
        <v/>
      </c>
      <c r="E853" t="str">
        <f>IF(A853="","",SUMIFS(Movimenti!D:D, Movimenti!F:F, A853, Movimenti!C:C, "Rettifica"))</f>
        <v/>
      </c>
      <c r="F853" t="str">
        <f t="shared" si="26"/>
        <v/>
      </c>
      <c r="G853" t="str">
        <f>IF(A853="","",IF(F853&lt;=VLOOKUP(A853, 'Anagrafica Prodotti'!A:C, 3), "⚠️ RIORDINARE", "OK"))</f>
        <v/>
      </c>
      <c r="H853" t="str">
        <f>IF(A853="","",VLOOKUP(A853, 'Anagrafica Prodotti'!A:G, 7))</f>
        <v/>
      </c>
      <c r="I853" s="3" t="str">
        <f>IFERROR(SUMIFS(Movimenti!H:H, Movimenti!F:F, A853, Movimenti!C:C, "Carico") / C853,"")</f>
        <v/>
      </c>
      <c r="J853" s="3" t="str">
        <f t="shared" si="27"/>
        <v/>
      </c>
      <c r="K853" s="3" t="str">
        <f>IF(A853="","",VLOOKUP(A853, 'Anagrafica Prodotti'!A:E, 5)*F853)</f>
        <v/>
      </c>
    </row>
    <row r="854" spans="1:11" x14ac:dyDescent="0.3">
      <c r="A854" t="str">
        <f>IF('Anagrafica Prodotti'!A855="","",'Anagrafica Prodotti'!A855)</f>
        <v/>
      </c>
      <c r="B854" t="str">
        <f>IF(A854="","",VLOOKUP(A854, 'Anagrafica Prodotti'!A:B, 2))</f>
        <v/>
      </c>
      <c r="C854" t="str">
        <f>IF(A854="","",SUMIFS(Movimenti!D:D, Movimenti!F:F, A854, Movimenti!C:C, "Carico"))</f>
        <v/>
      </c>
      <c r="D854" t="str">
        <f>IF(A854="","",SUMIFS(Movimenti!D:D, Movimenti!F:F, A854, Movimenti!C:C, "Scarico"))</f>
        <v/>
      </c>
      <c r="E854" t="str">
        <f>IF(A854="","",SUMIFS(Movimenti!D:D, Movimenti!F:F, A854, Movimenti!C:C, "Rettifica"))</f>
        <v/>
      </c>
      <c r="F854" t="str">
        <f t="shared" si="26"/>
        <v/>
      </c>
      <c r="G854" t="str">
        <f>IF(A854="","",IF(F854&lt;=VLOOKUP(A854, 'Anagrafica Prodotti'!A:C, 3), "⚠️ RIORDINARE", "OK"))</f>
        <v/>
      </c>
      <c r="H854" t="str">
        <f>IF(A854="","",VLOOKUP(A854, 'Anagrafica Prodotti'!A:G, 7))</f>
        <v/>
      </c>
      <c r="I854" s="3" t="str">
        <f>IFERROR(SUMIFS(Movimenti!H:H, Movimenti!F:F, A854, Movimenti!C:C, "Carico") / C854,"")</f>
        <v/>
      </c>
      <c r="J854" s="3" t="str">
        <f t="shared" si="27"/>
        <v/>
      </c>
      <c r="K854" s="3" t="str">
        <f>IF(A854="","",VLOOKUP(A854, 'Anagrafica Prodotti'!A:E, 5)*F854)</f>
        <v/>
      </c>
    </row>
    <row r="855" spans="1:11" x14ac:dyDescent="0.3">
      <c r="A855" t="str">
        <f>IF('Anagrafica Prodotti'!A856="","",'Anagrafica Prodotti'!A856)</f>
        <v/>
      </c>
      <c r="B855" t="str">
        <f>IF(A855="","",VLOOKUP(A855, 'Anagrafica Prodotti'!A:B, 2))</f>
        <v/>
      </c>
      <c r="C855" t="str">
        <f>IF(A855="","",SUMIFS(Movimenti!D:D, Movimenti!F:F, A855, Movimenti!C:C, "Carico"))</f>
        <v/>
      </c>
      <c r="D855" t="str">
        <f>IF(A855="","",SUMIFS(Movimenti!D:D, Movimenti!F:F, A855, Movimenti!C:C, "Scarico"))</f>
        <v/>
      </c>
      <c r="E855" t="str">
        <f>IF(A855="","",SUMIFS(Movimenti!D:D, Movimenti!F:F, A855, Movimenti!C:C, "Rettifica"))</f>
        <v/>
      </c>
      <c r="F855" t="str">
        <f t="shared" si="26"/>
        <v/>
      </c>
      <c r="G855" t="str">
        <f>IF(A855="","",IF(F855&lt;=VLOOKUP(A855, 'Anagrafica Prodotti'!A:C, 3), "⚠️ RIORDINARE", "OK"))</f>
        <v/>
      </c>
      <c r="H855" t="str">
        <f>IF(A855="","",VLOOKUP(A855, 'Anagrafica Prodotti'!A:G, 7))</f>
        <v/>
      </c>
      <c r="I855" s="3" t="str">
        <f>IFERROR(SUMIFS(Movimenti!H:H, Movimenti!F:F, A855, Movimenti!C:C, "Carico") / C855,"")</f>
        <v/>
      </c>
      <c r="J855" s="3" t="str">
        <f t="shared" si="27"/>
        <v/>
      </c>
      <c r="K855" s="3" t="str">
        <f>IF(A855="","",VLOOKUP(A855, 'Anagrafica Prodotti'!A:E, 5)*F855)</f>
        <v/>
      </c>
    </row>
    <row r="856" spans="1:11" x14ac:dyDescent="0.3">
      <c r="A856" t="str">
        <f>IF('Anagrafica Prodotti'!A857="","",'Anagrafica Prodotti'!A857)</f>
        <v/>
      </c>
      <c r="B856" t="str">
        <f>IF(A856="","",VLOOKUP(A856, 'Anagrafica Prodotti'!A:B, 2))</f>
        <v/>
      </c>
      <c r="C856" t="str">
        <f>IF(A856="","",SUMIFS(Movimenti!D:D, Movimenti!F:F, A856, Movimenti!C:C, "Carico"))</f>
        <v/>
      </c>
      <c r="D856" t="str">
        <f>IF(A856="","",SUMIFS(Movimenti!D:D, Movimenti!F:F, A856, Movimenti!C:C, "Scarico"))</f>
        <v/>
      </c>
      <c r="E856" t="str">
        <f>IF(A856="","",SUMIFS(Movimenti!D:D, Movimenti!F:F, A856, Movimenti!C:C, "Rettifica"))</f>
        <v/>
      </c>
      <c r="F856" t="str">
        <f t="shared" si="26"/>
        <v/>
      </c>
      <c r="G856" t="str">
        <f>IF(A856="","",IF(F856&lt;=VLOOKUP(A856, 'Anagrafica Prodotti'!A:C, 3), "⚠️ RIORDINARE", "OK"))</f>
        <v/>
      </c>
      <c r="H856" t="str">
        <f>IF(A856="","",VLOOKUP(A856, 'Anagrafica Prodotti'!A:G, 7))</f>
        <v/>
      </c>
      <c r="I856" s="3" t="str">
        <f>IFERROR(SUMIFS(Movimenti!H:H, Movimenti!F:F, A856, Movimenti!C:C, "Carico") / C856,"")</f>
        <v/>
      </c>
      <c r="J856" s="3" t="str">
        <f t="shared" si="27"/>
        <v/>
      </c>
      <c r="K856" s="3" t="str">
        <f>IF(A856="","",VLOOKUP(A856, 'Anagrafica Prodotti'!A:E, 5)*F856)</f>
        <v/>
      </c>
    </row>
    <row r="857" spans="1:11" x14ac:dyDescent="0.3">
      <c r="A857" t="str">
        <f>IF('Anagrafica Prodotti'!A858="","",'Anagrafica Prodotti'!A858)</f>
        <v/>
      </c>
      <c r="B857" t="str">
        <f>IF(A857="","",VLOOKUP(A857, 'Anagrafica Prodotti'!A:B, 2))</f>
        <v/>
      </c>
      <c r="C857" t="str">
        <f>IF(A857="","",SUMIFS(Movimenti!D:D, Movimenti!F:F, A857, Movimenti!C:C, "Carico"))</f>
        <v/>
      </c>
      <c r="D857" t="str">
        <f>IF(A857="","",SUMIFS(Movimenti!D:D, Movimenti!F:F, A857, Movimenti!C:C, "Scarico"))</f>
        <v/>
      </c>
      <c r="E857" t="str">
        <f>IF(A857="","",SUMIFS(Movimenti!D:D, Movimenti!F:F, A857, Movimenti!C:C, "Rettifica"))</f>
        <v/>
      </c>
      <c r="F857" t="str">
        <f t="shared" si="26"/>
        <v/>
      </c>
      <c r="G857" t="str">
        <f>IF(A857="","",IF(F857&lt;=VLOOKUP(A857, 'Anagrafica Prodotti'!A:C, 3), "⚠️ RIORDINARE", "OK"))</f>
        <v/>
      </c>
      <c r="H857" t="str">
        <f>IF(A857="","",VLOOKUP(A857, 'Anagrafica Prodotti'!A:G, 7))</f>
        <v/>
      </c>
      <c r="I857" s="3" t="str">
        <f>IFERROR(SUMIFS(Movimenti!H:H, Movimenti!F:F, A857, Movimenti!C:C, "Carico") / C857,"")</f>
        <v/>
      </c>
      <c r="J857" s="3" t="str">
        <f t="shared" si="27"/>
        <v/>
      </c>
      <c r="K857" s="3" t="str">
        <f>IF(A857="","",VLOOKUP(A857, 'Anagrafica Prodotti'!A:E, 5)*F857)</f>
        <v/>
      </c>
    </row>
    <row r="858" spans="1:11" x14ac:dyDescent="0.3">
      <c r="A858" t="str">
        <f>IF('Anagrafica Prodotti'!A859="","",'Anagrafica Prodotti'!A859)</f>
        <v/>
      </c>
      <c r="B858" t="str">
        <f>IF(A858="","",VLOOKUP(A858, 'Anagrafica Prodotti'!A:B, 2))</f>
        <v/>
      </c>
      <c r="C858" t="str">
        <f>IF(A858="","",SUMIFS(Movimenti!D:D, Movimenti!F:F, A858, Movimenti!C:C, "Carico"))</f>
        <v/>
      </c>
      <c r="D858" t="str">
        <f>IF(A858="","",SUMIFS(Movimenti!D:D, Movimenti!F:F, A858, Movimenti!C:C, "Scarico"))</f>
        <v/>
      </c>
      <c r="E858" t="str">
        <f>IF(A858="","",SUMIFS(Movimenti!D:D, Movimenti!F:F, A858, Movimenti!C:C, "Rettifica"))</f>
        <v/>
      </c>
      <c r="F858" t="str">
        <f t="shared" si="26"/>
        <v/>
      </c>
      <c r="G858" t="str">
        <f>IF(A858="","",IF(F858&lt;=VLOOKUP(A858, 'Anagrafica Prodotti'!A:C, 3), "⚠️ RIORDINARE", "OK"))</f>
        <v/>
      </c>
      <c r="H858" t="str">
        <f>IF(A858="","",VLOOKUP(A858, 'Anagrafica Prodotti'!A:G, 7))</f>
        <v/>
      </c>
      <c r="I858" s="3" t="str">
        <f>IFERROR(SUMIFS(Movimenti!H:H, Movimenti!F:F, A858, Movimenti!C:C, "Carico") / C858,"")</f>
        <v/>
      </c>
      <c r="J858" s="3" t="str">
        <f t="shared" si="27"/>
        <v/>
      </c>
      <c r="K858" s="3" t="str">
        <f>IF(A858="","",VLOOKUP(A858, 'Anagrafica Prodotti'!A:E, 5)*F858)</f>
        <v/>
      </c>
    </row>
    <row r="859" spans="1:11" x14ac:dyDescent="0.3">
      <c r="A859" t="str">
        <f>IF('Anagrafica Prodotti'!A860="","",'Anagrafica Prodotti'!A860)</f>
        <v/>
      </c>
      <c r="B859" t="str">
        <f>IF(A859="","",VLOOKUP(A859, 'Anagrafica Prodotti'!A:B, 2))</f>
        <v/>
      </c>
      <c r="C859" t="str">
        <f>IF(A859="","",SUMIFS(Movimenti!D:D, Movimenti!F:F, A859, Movimenti!C:C, "Carico"))</f>
        <v/>
      </c>
      <c r="D859" t="str">
        <f>IF(A859="","",SUMIFS(Movimenti!D:D, Movimenti!F:F, A859, Movimenti!C:C, "Scarico"))</f>
        <v/>
      </c>
      <c r="E859" t="str">
        <f>IF(A859="","",SUMIFS(Movimenti!D:D, Movimenti!F:F, A859, Movimenti!C:C, "Rettifica"))</f>
        <v/>
      </c>
      <c r="F859" t="str">
        <f t="shared" si="26"/>
        <v/>
      </c>
      <c r="G859" t="str">
        <f>IF(A859="","",IF(F859&lt;=VLOOKUP(A859, 'Anagrafica Prodotti'!A:C, 3), "⚠️ RIORDINARE", "OK"))</f>
        <v/>
      </c>
      <c r="H859" t="str">
        <f>IF(A859="","",VLOOKUP(A859, 'Anagrafica Prodotti'!A:G, 7))</f>
        <v/>
      </c>
      <c r="I859" s="3" t="str">
        <f>IFERROR(SUMIFS(Movimenti!H:H, Movimenti!F:F, A859, Movimenti!C:C, "Carico") / C859,"")</f>
        <v/>
      </c>
      <c r="J859" s="3" t="str">
        <f t="shared" si="27"/>
        <v/>
      </c>
      <c r="K859" s="3" t="str">
        <f>IF(A859="","",VLOOKUP(A859, 'Anagrafica Prodotti'!A:E, 5)*F859)</f>
        <v/>
      </c>
    </row>
    <row r="860" spans="1:11" x14ac:dyDescent="0.3">
      <c r="A860" t="str">
        <f>IF('Anagrafica Prodotti'!A861="","",'Anagrafica Prodotti'!A861)</f>
        <v/>
      </c>
      <c r="B860" t="str">
        <f>IF(A860="","",VLOOKUP(A860, 'Anagrafica Prodotti'!A:B, 2))</f>
        <v/>
      </c>
      <c r="C860" t="str">
        <f>IF(A860="","",SUMIFS(Movimenti!D:D, Movimenti!F:F, A860, Movimenti!C:C, "Carico"))</f>
        <v/>
      </c>
      <c r="D860" t="str">
        <f>IF(A860="","",SUMIFS(Movimenti!D:D, Movimenti!F:F, A860, Movimenti!C:C, "Scarico"))</f>
        <v/>
      </c>
      <c r="E860" t="str">
        <f>IF(A860="","",SUMIFS(Movimenti!D:D, Movimenti!F:F, A860, Movimenti!C:C, "Rettifica"))</f>
        <v/>
      </c>
      <c r="F860" t="str">
        <f t="shared" si="26"/>
        <v/>
      </c>
      <c r="G860" t="str">
        <f>IF(A860="","",IF(F860&lt;=VLOOKUP(A860, 'Anagrafica Prodotti'!A:C, 3), "⚠️ RIORDINARE", "OK"))</f>
        <v/>
      </c>
      <c r="H860" t="str">
        <f>IF(A860="","",VLOOKUP(A860, 'Anagrafica Prodotti'!A:G, 7))</f>
        <v/>
      </c>
      <c r="I860" s="3" t="str">
        <f>IFERROR(SUMIFS(Movimenti!H:H, Movimenti!F:F, A860, Movimenti!C:C, "Carico") / C860,"")</f>
        <v/>
      </c>
      <c r="J860" s="3" t="str">
        <f t="shared" si="27"/>
        <v/>
      </c>
      <c r="K860" s="3" t="str">
        <f>IF(A860="","",VLOOKUP(A860, 'Anagrafica Prodotti'!A:E, 5)*F860)</f>
        <v/>
      </c>
    </row>
    <row r="861" spans="1:11" x14ac:dyDescent="0.3">
      <c r="A861" t="str">
        <f>IF('Anagrafica Prodotti'!A862="","",'Anagrafica Prodotti'!A862)</f>
        <v/>
      </c>
      <c r="B861" t="str">
        <f>IF(A861="","",VLOOKUP(A861, 'Anagrafica Prodotti'!A:B, 2))</f>
        <v/>
      </c>
      <c r="C861" t="str">
        <f>IF(A861="","",SUMIFS(Movimenti!D:D, Movimenti!F:F, A861, Movimenti!C:C, "Carico"))</f>
        <v/>
      </c>
      <c r="D861" t="str">
        <f>IF(A861="","",SUMIFS(Movimenti!D:D, Movimenti!F:F, A861, Movimenti!C:C, "Scarico"))</f>
        <v/>
      </c>
      <c r="E861" t="str">
        <f>IF(A861="","",SUMIFS(Movimenti!D:D, Movimenti!F:F, A861, Movimenti!C:C, "Rettifica"))</f>
        <v/>
      </c>
      <c r="F861" t="str">
        <f t="shared" si="26"/>
        <v/>
      </c>
      <c r="G861" t="str">
        <f>IF(A861="","",IF(F861&lt;=VLOOKUP(A861, 'Anagrafica Prodotti'!A:C, 3), "⚠️ RIORDINARE", "OK"))</f>
        <v/>
      </c>
      <c r="H861" t="str">
        <f>IF(A861="","",VLOOKUP(A861, 'Anagrafica Prodotti'!A:G, 7))</f>
        <v/>
      </c>
      <c r="I861" s="3" t="str">
        <f>IFERROR(SUMIFS(Movimenti!H:H, Movimenti!F:F, A861, Movimenti!C:C, "Carico") / C861,"")</f>
        <v/>
      </c>
      <c r="J861" s="3" t="str">
        <f t="shared" si="27"/>
        <v/>
      </c>
      <c r="K861" s="3" t="str">
        <f>IF(A861="","",VLOOKUP(A861, 'Anagrafica Prodotti'!A:E, 5)*F861)</f>
        <v/>
      </c>
    </row>
    <row r="862" spans="1:11" x14ac:dyDescent="0.3">
      <c r="A862" t="str">
        <f>IF('Anagrafica Prodotti'!A863="","",'Anagrafica Prodotti'!A863)</f>
        <v/>
      </c>
      <c r="B862" t="str">
        <f>IF(A862="","",VLOOKUP(A862, 'Anagrafica Prodotti'!A:B, 2))</f>
        <v/>
      </c>
      <c r="C862" t="str">
        <f>IF(A862="","",SUMIFS(Movimenti!D:D, Movimenti!F:F, A862, Movimenti!C:C, "Carico"))</f>
        <v/>
      </c>
      <c r="D862" t="str">
        <f>IF(A862="","",SUMIFS(Movimenti!D:D, Movimenti!F:F, A862, Movimenti!C:C, "Scarico"))</f>
        <v/>
      </c>
      <c r="E862" t="str">
        <f>IF(A862="","",SUMIFS(Movimenti!D:D, Movimenti!F:F, A862, Movimenti!C:C, "Rettifica"))</f>
        <v/>
      </c>
      <c r="F862" t="str">
        <f t="shared" si="26"/>
        <v/>
      </c>
      <c r="G862" t="str">
        <f>IF(A862="","",IF(F862&lt;=VLOOKUP(A862, 'Anagrafica Prodotti'!A:C, 3), "⚠️ RIORDINARE", "OK"))</f>
        <v/>
      </c>
      <c r="H862" t="str">
        <f>IF(A862="","",VLOOKUP(A862, 'Anagrafica Prodotti'!A:G, 7))</f>
        <v/>
      </c>
      <c r="I862" s="3" t="str">
        <f>IFERROR(SUMIFS(Movimenti!H:H, Movimenti!F:F, A862, Movimenti!C:C, "Carico") / C862,"")</f>
        <v/>
      </c>
      <c r="J862" s="3" t="str">
        <f t="shared" si="27"/>
        <v/>
      </c>
      <c r="K862" s="3" t="str">
        <f>IF(A862="","",VLOOKUP(A862, 'Anagrafica Prodotti'!A:E, 5)*F862)</f>
        <v/>
      </c>
    </row>
    <row r="863" spans="1:11" x14ac:dyDescent="0.3">
      <c r="A863" t="str">
        <f>IF('Anagrafica Prodotti'!A864="","",'Anagrafica Prodotti'!A864)</f>
        <v/>
      </c>
      <c r="B863" t="str">
        <f>IF(A863="","",VLOOKUP(A863, 'Anagrafica Prodotti'!A:B, 2))</f>
        <v/>
      </c>
      <c r="C863" t="str">
        <f>IF(A863="","",SUMIFS(Movimenti!D:D, Movimenti!F:F, A863, Movimenti!C:C, "Carico"))</f>
        <v/>
      </c>
      <c r="D863" t="str">
        <f>IF(A863="","",SUMIFS(Movimenti!D:D, Movimenti!F:F, A863, Movimenti!C:C, "Scarico"))</f>
        <v/>
      </c>
      <c r="E863" t="str">
        <f>IF(A863="","",SUMIFS(Movimenti!D:D, Movimenti!F:F, A863, Movimenti!C:C, "Rettifica"))</f>
        <v/>
      </c>
      <c r="F863" t="str">
        <f t="shared" si="26"/>
        <v/>
      </c>
      <c r="G863" t="str">
        <f>IF(A863="","",IF(F863&lt;=VLOOKUP(A863, 'Anagrafica Prodotti'!A:C, 3), "⚠️ RIORDINARE", "OK"))</f>
        <v/>
      </c>
      <c r="H863" t="str">
        <f>IF(A863="","",VLOOKUP(A863, 'Anagrafica Prodotti'!A:G, 7))</f>
        <v/>
      </c>
      <c r="I863" s="3" t="str">
        <f>IFERROR(SUMIFS(Movimenti!H:H, Movimenti!F:F, A863, Movimenti!C:C, "Carico") / C863,"")</f>
        <v/>
      </c>
      <c r="J863" s="3" t="str">
        <f t="shared" si="27"/>
        <v/>
      </c>
      <c r="K863" s="3" t="str">
        <f>IF(A863="","",VLOOKUP(A863, 'Anagrafica Prodotti'!A:E, 5)*F863)</f>
        <v/>
      </c>
    </row>
    <row r="864" spans="1:11" x14ac:dyDescent="0.3">
      <c r="A864" t="str">
        <f>IF('Anagrafica Prodotti'!A865="","",'Anagrafica Prodotti'!A865)</f>
        <v/>
      </c>
      <c r="B864" t="str">
        <f>IF(A864="","",VLOOKUP(A864, 'Anagrafica Prodotti'!A:B, 2))</f>
        <v/>
      </c>
      <c r="C864" t="str">
        <f>IF(A864="","",SUMIFS(Movimenti!D:D, Movimenti!F:F, A864, Movimenti!C:C, "Carico"))</f>
        <v/>
      </c>
      <c r="D864" t="str">
        <f>IF(A864="","",SUMIFS(Movimenti!D:D, Movimenti!F:F, A864, Movimenti!C:C, "Scarico"))</f>
        <v/>
      </c>
      <c r="E864" t="str">
        <f>IF(A864="","",SUMIFS(Movimenti!D:D, Movimenti!F:F, A864, Movimenti!C:C, "Rettifica"))</f>
        <v/>
      </c>
      <c r="F864" t="str">
        <f t="shared" si="26"/>
        <v/>
      </c>
      <c r="G864" t="str">
        <f>IF(A864="","",IF(F864&lt;=VLOOKUP(A864, 'Anagrafica Prodotti'!A:C, 3), "⚠️ RIORDINARE", "OK"))</f>
        <v/>
      </c>
      <c r="H864" t="str">
        <f>IF(A864="","",VLOOKUP(A864, 'Anagrafica Prodotti'!A:G, 7))</f>
        <v/>
      </c>
      <c r="I864" s="3" t="str">
        <f>IFERROR(SUMIFS(Movimenti!H:H, Movimenti!F:F, A864, Movimenti!C:C, "Carico") / C864,"")</f>
        <v/>
      </c>
      <c r="J864" s="3" t="str">
        <f t="shared" si="27"/>
        <v/>
      </c>
      <c r="K864" s="3" t="str">
        <f>IF(A864="","",VLOOKUP(A864, 'Anagrafica Prodotti'!A:E, 5)*F864)</f>
        <v/>
      </c>
    </row>
    <row r="865" spans="1:11" x14ac:dyDescent="0.3">
      <c r="A865" t="str">
        <f>IF('Anagrafica Prodotti'!A866="","",'Anagrafica Prodotti'!A866)</f>
        <v/>
      </c>
      <c r="B865" t="str">
        <f>IF(A865="","",VLOOKUP(A865, 'Anagrafica Prodotti'!A:B, 2))</f>
        <v/>
      </c>
      <c r="C865" t="str">
        <f>IF(A865="","",SUMIFS(Movimenti!D:D, Movimenti!F:F, A865, Movimenti!C:C, "Carico"))</f>
        <v/>
      </c>
      <c r="D865" t="str">
        <f>IF(A865="","",SUMIFS(Movimenti!D:D, Movimenti!F:F, A865, Movimenti!C:C, "Scarico"))</f>
        <v/>
      </c>
      <c r="E865" t="str">
        <f>IF(A865="","",SUMIFS(Movimenti!D:D, Movimenti!F:F, A865, Movimenti!C:C, "Rettifica"))</f>
        <v/>
      </c>
      <c r="F865" t="str">
        <f t="shared" si="26"/>
        <v/>
      </c>
      <c r="G865" t="str">
        <f>IF(A865="","",IF(F865&lt;=VLOOKUP(A865, 'Anagrafica Prodotti'!A:C, 3), "⚠️ RIORDINARE", "OK"))</f>
        <v/>
      </c>
      <c r="H865" t="str">
        <f>IF(A865="","",VLOOKUP(A865, 'Anagrafica Prodotti'!A:G, 7))</f>
        <v/>
      </c>
      <c r="I865" s="3" t="str">
        <f>IFERROR(SUMIFS(Movimenti!H:H, Movimenti!F:F, A865, Movimenti!C:C, "Carico") / C865,"")</f>
        <v/>
      </c>
      <c r="J865" s="3" t="str">
        <f t="shared" si="27"/>
        <v/>
      </c>
      <c r="K865" s="3" t="str">
        <f>IF(A865="","",VLOOKUP(A865, 'Anagrafica Prodotti'!A:E, 5)*F865)</f>
        <v/>
      </c>
    </row>
    <row r="866" spans="1:11" x14ac:dyDescent="0.3">
      <c r="A866" t="str">
        <f>IF('Anagrafica Prodotti'!A867="","",'Anagrafica Prodotti'!A867)</f>
        <v/>
      </c>
      <c r="B866" t="str">
        <f>IF(A866="","",VLOOKUP(A866, 'Anagrafica Prodotti'!A:B, 2))</f>
        <v/>
      </c>
      <c r="C866" t="str">
        <f>IF(A866="","",SUMIFS(Movimenti!D:D, Movimenti!F:F, A866, Movimenti!C:C, "Carico"))</f>
        <v/>
      </c>
      <c r="D866" t="str">
        <f>IF(A866="","",SUMIFS(Movimenti!D:D, Movimenti!F:F, A866, Movimenti!C:C, "Scarico"))</f>
        <v/>
      </c>
      <c r="E866" t="str">
        <f>IF(A866="","",SUMIFS(Movimenti!D:D, Movimenti!F:F, A866, Movimenti!C:C, "Rettifica"))</f>
        <v/>
      </c>
      <c r="F866" t="str">
        <f t="shared" si="26"/>
        <v/>
      </c>
      <c r="G866" t="str">
        <f>IF(A866="","",IF(F866&lt;=VLOOKUP(A866, 'Anagrafica Prodotti'!A:C, 3), "⚠️ RIORDINARE", "OK"))</f>
        <v/>
      </c>
      <c r="H866" t="str">
        <f>IF(A866="","",VLOOKUP(A866, 'Anagrafica Prodotti'!A:G, 7))</f>
        <v/>
      </c>
      <c r="I866" s="3" t="str">
        <f>IFERROR(SUMIFS(Movimenti!H:H, Movimenti!F:F, A866, Movimenti!C:C, "Carico") / C866,"")</f>
        <v/>
      </c>
      <c r="J866" s="3" t="str">
        <f t="shared" si="27"/>
        <v/>
      </c>
      <c r="K866" s="3" t="str">
        <f>IF(A866="","",VLOOKUP(A866, 'Anagrafica Prodotti'!A:E, 5)*F866)</f>
        <v/>
      </c>
    </row>
    <row r="867" spans="1:11" x14ac:dyDescent="0.3">
      <c r="A867" t="str">
        <f>IF('Anagrafica Prodotti'!A868="","",'Anagrafica Prodotti'!A868)</f>
        <v/>
      </c>
      <c r="B867" t="str">
        <f>IF(A867="","",VLOOKUP(A867, 'Anagrafica Prodotti'!A:B, 2))</f>
        <v/>
      </c>
      <c r="C867" t="str">
        <f>IF(A867="","",SUMIFS(Movimenti!D:D, Movimenti!F:F, A867, Movimenti!C:C, "Carico"))</f>
        <v/>
      </c>
      <c r="D867" t="str">
        <f>IF(A867="","",SUMIFS(Movimenti!D:D, Movimenti!F:F, A867, Movimenti!C:C, "Scarico"))</f>
        <v/>
      </c>
      <c r="E867" t="str">
        <f>IF(A867="","",SUMIFS(Movimenti!D:D, Movimenti!F:F, A867, Movimenti!C:C, "Rettifica"))</f>
        <v/>
      </c>
      <c r="F867" t="str">
        <f t="shared" si="26"/>
        <v/>
      </c>
      <c r="G867" t="str">
        <f>IF(A867="","",IF(F867&lt;=VLOOKUP(A867, 'Anagrafica Prodotti'!A:C, 3), "⚠️ RIORDINARE", "OK"))</f>
        <v/>
      </c>
      <c r="H867" t="str">
        <f>IF(A867="","",VLOOKUP(A867, 'Anagrafica Prodotti'!A:G, 7))</f>
        <v/>
      </c>
      <c r="I867" s="3" t="str">
        <f>IFERROR(SUMIFS(Movimenti!H:H, Movimenti!F:F, A867, Movimenti!C:C, "Carico") / C867,"")</f>
        <v/>
      </c>
      <c r="J867" s="3" t="str">
        <f t="shared" si="27"/>
        <v/>
      </c>
      <c r="K867" s="3" t="str">
        <f>IF(A867="","",VLOOKUP(A867, 'Anagrafica Prodotti'!A:E, 5)*F867)</f>
        <v/>
      </c>
    </row>
    <row r="868" spans="1:11" x14ac:dyDescent="0.3">
      <c r="A868" t="str">
        <f>IF('Anagrafica Prodotti'!A869="","",'Anagrafica Prodotti'!A869)</f>
        <v/>
      </c>
      <c r="B868" t="str">
        <f>IF(A868="","",VLOOKUP(A868, 'Anagrafica Prodotti'!A:B, 2))</f>
        <v/>
      </c>
      <c r="C868" t="str">
        <f>IF(A868="","",SUMIFS(Movimenti!D:D, Movimenti!F:F, A868, Movimenti!C:C, "Carico"))</f>
        <v/>
      </c>
      <c r="D868" t="str">
        <f>IF(A868="","",SUMIFS(Movimenti!D:D, Movimenti!F:F, A868, Movimenti!C:C, "Scarico"))</f>
        <v/>
      </c>
      <c r="E868" t="str">
        <f>IF(A868="","",SUMIFS(Movimenti!D:D, Movimenti!F:F, A868, Movimenti!C:C, "Rettifica"))</f>
        <v/>
      </c>
      <c r="F868" t="str">
        <f t="shared" si="26"/>
        <v/>
      </c>
      <c r="G868" t="str">
        <f>IF(A868="","",IF(F868&lt;=VLOOKUP(A868, 'Anagrafica Prodotti'!A:C, 3), "⚠️ RIORDINARE", "OK"))</f>
        <v/>
      </c>
      <c r="H868" t="str">
        <f>IF(A868="","",VLOOKUP(A868, 'Anagrafica Prodotti'!A:G, 7))</f>
        <v/>
      </c>
      <c r="I868" s="3" t="str">
        <f>IFERROR(SUMIFS(Movimenti!H:H, Movimenti!F:F, A868, Movimenti!C:C, "Carico") / C868,"")</f>
        <v/>
      </c>
      <c r="J868" s="3" t="str">
        <f t="shared" si="27"/>
        <v/>
      </c>
      <c r="K868" s="3" t="str">
        <f>IF(A868="","",VLOOKUP(A868, 'Anagrafica Prodotti'!A:E, 5)*F868)</f>
        <v/>
      </c>
    </row>
    <row r="869" spans="1:11" x14ac:dyDescent="0.3">
      <c r="A869" t="str">
        <f>IF('Anagrafica Prodotti'!A870="","",'Anagrafica Prodotti'!A870)</f>
        <v/>
      </c>
      <c r="B869" t="str">
        <f>IF(A869="","",VLOOKUP(A869, 'Anagrafica Prodotti'!A:B, 2))</f>
        <v/>
      </c>
      <c r="C869" t="str">
        <f>IF(A869="","",SUMIFS(Movimenti!D:D, Movimenti!F:F, A869, Movimenti!C:C, "Carico"))</f>
        <v/>
      </c>
      <c r="D869" t="str">
        <f>IF(A869="","",SUMIFS(Movimenti!D:D, Movimenti!F:F, A869, Movimenti!C:C, "Scarico"))</f>
        <v/>
      </c>
      <c r="E869" t="str">
        <f>IF(A869="","",SUMIFS(Movimenti!D:D, Movimenti!F:F, A869, Movimenti!C:C, "Rettifica"))</f>
        <v/>
      </c>
      <c r="F869" t="str">
        <f t="shared" si="26"/>
        <v/>
      </c>
      <c r="G869" t="str">
        <f>IF(A869="","",IF(F869&lt;=VLOOKUP(A869, 'Anagrafica Prodotti'!A:C, 3), "⚠️ RIORDINARE", "OK"))</f>
        <v/>
      </c>
      <c r="H869" t="str">
        <f>IF(A869="","",VLOOKUP(A869, 'Anagrafica Prodotti'!A:G, 7))</f>
        <v/>
      </c>
      <c r="I869" s="3" t="str">
        <f>IFERROR(SUMIFS(Movimenti!H:H, Movimenti!F:F, A869, Movimenti!C:C, "Carico") / C869,"")</f>
        <v/>
      </c>
      <c r="J869" s="3" t="str">
        <f t="shared" si="27"/>
        <v/>
      </c>
      <c r="K869" s="3" t="str">
        <f>IF(A869="","",VLOOKUP(A869, 'Anagrafica Prodotti'!A:E, 5)*F869)</f>
        <v/>
      </c>
    </row>
    <row r="870" spans="1:11" x14ac:dyDescent="0.3">
      <c r="A870" t="str">
        <f>IF('Anagrafica Prodotti'!A871="","",'Anagrafica Prodotti'!A871)</f>
        <v/>
      </c>
      <c r="B870" t="str">
        <f>IF(A870="","",VLOOKUP(A870, 'Anagrafica Prodotti'!A:B, 2))</f>
        <v/>
      </c>
      <c r="C870" t="str">
        <f>IF(A870="","",SUMIFS(Movimenti!D:D, Movimenti!F:F, A870, Movimenti!C:C, "Carico"))</f>
        <v/>
      </c>
      <c r="D870" t="str">
        <f>IF(A870="","",SUMIFS(Movimenti!D:D, Movimenti!F:F, A870, Movimenti!C:C, "Scarico"))</f>
        <v/>
      </c>
      <c r="E870" t="str">
        <f>IF(A870="","",SUMIFS(Movimenti!D:D, Movimenti!F:F, A870, Movimenti!C:C, "Rettifica"))</f>
        <v/>
      </c>
      <c r="F870" t="str">
        <f t="shared" si="26"/>
        <v/>
      </c>
      <c r="G870" t="str">
        <f>IF(A870="","",IF(F870&lt;=VLOOKUP(A870, 'Anagrafica Prodotti'!A:C, 3), "⚠️ RIORDINARE", "OK"))</f>
        <v/>
      </c>
      <c r="H870" t="str">
        <f>IF(A870="","",VLOOKUP(A870, 'Anagrafica Prodotti'!A:G, 7))</f>
        <v/>
      </c>
      <c r="I870" s="3" t="str">
        <f>IFERROR(SUMIFS(Movimenti!H:H, Movimenti!F:F, A870, Movimenti!C:C, "Carico") / C870,"")</f>
        <v/>
      </c>
      <c r="J870" s="3" t="str">
        <f t="shared" si="27"/>
        <v/>
      </c>
      <c r="K870" s="3" t="str">
        <f>IF(A870="","",VLOOKUP(A870, 'Anagrafica Prodotti'!A:E, 5)*F870)</f>
        <v/>
      </c>
    </row>
    <row r="871" spans="1:11" x14ac:dyDescent="0.3">
      <c r="A871" t="str">
        <f>IF('Anagrafica Prodotti'!A872="","",'Anagrafica Prodotti'!A872)</f>
        <v/>
      </c>
      <c r="B871" t="str">
        <f>IF(A871="","",VLOOKUP(A871, 'Anagrafica Prodotti'!A:B, 2))</f>
        <v/>
      </c>
      <c r="C871" t="str">
        <f>IF(A871="","",SUMIFS(Movimenti!D:D, Movimenti!F:F, A871, Movimenti!C:C, "Carico"))</f>
        <v/>
      </c>
      <c r="D871" t="str">
        <f>IF(A871="","",SUMIFS(Movimenti!D:D, Movimenti!F:F, A871, Movimenti!C:C, "Scarico"))</f>
        <v/>
      </c>
      <c r="E871" t="str">
        <f>IF(A871="","",SUMIFS(Movimenti!D:D, Movimenti!F:F, A871, Movimenti!C:C, "Rettifica"))</f>
        <v/>
      </c>
      <c r="F871" t="str">
        <f t="shared" si="26"/>
        <v/>
      </c>
      <c r="G871" t="str">
        <f>IF(A871="","",IF(F871&lt;=VLOOKUP(A871, 'Anagrafica Prodotti'!A:C, 3), "⚠️ RIORDINARE", "OK"))</f>
        <v/>
      </c>
      <c r="H871" t="str">
        <f>IF(A871="","",VLOOKUP(A871, 'Anagrafica Prodotti'!A:G, 7))</f>
        <v/>
      </c>
      <c r="I871" s="3" t="str">
        <f>IFERROR(SUMIFS(Movimenti!H:H, Movimenti!F:F, A871, Movimenti!C:C, "Carico") / C871,"")</f>
        <v/>
      </c>
      <c r="J871" s="3" t="str">
        <f t="shared" si="27"/>
        <v/>
      </c>
      <c r="K871" s="3" t="str">
        <f>IF(A871="","",VLOOKUP(A871, 'Anagrafica Prodotti'!A:E, 5)*F871)</f>
        <v/>
      </c>
    </row>
    <row r="872" spans="1:11" x14ac:dyDescent="0.3">
      <c r="A872" t="str">
        <f>IF('Anagrafica Prodotti'!A873="","",'Anagrafica Prodotti'!A873)</f>
        <v/>
      </c>
      <c r="B872" t="str">
        <f>IF(A872="","",VLOOKUP(A872, 'Anagrafica Prodotti'!A:B, 2))</f>
        <v/>
      </c>
      <c r="C872" t="str">
        <f>IF(A872="","",SUMIFS(Movimenti!D:D, Movimenti!F:F, A872, Movimenti!C:C, "Carico"))</f>
        <v/>
      </c>
      <c r="D872" t="str">
        <f>IF(A872="","",SUMIFS(Movimenti!D:D, Movimenti!F:F, A872, Movimenti!C:C, "Scarico"))</f>
        <v/>
      </c>
      <c r="E872" t="str">
        <f>IF(A872="","",SUMIFS(Movimenti!D:D, Movimenti!F:F, A872, Movimenti!C:C, "Rettifica"))</f>
        <v/>
      </c>
      <c r="F872" t="str">
        <f t="shared" si="26"/>
        <v/>
      </c>
      <c r="G872" t="str">
        <f>IF(A872="","",IF(F872&lt;=VLOOKUP(A872, 'Anagrafica Prodotti'!A:C, 3), "⚠️ RIORDINARE", "OK"))</f>
        <v/>
      </c>
      <c r="H872" t="str">
        <f>IF(A872="","",VLOOKUP(A872, 'Anagrafica Prodotti'!A:G, 7))</f>
        <v/>
      </c>
      <c r="I872" s="3" t="str">
        <f>IFERROR(SUMIFS(Movimenti!H:H, Movimenti!F:F, A872, Movimenti!C:C, "Carico") / C872,"")</f>
        <v/>
      </c>
      <c r="J872" s="3" t="str">
        <f t="shared" si="27"/>
        <v/>
      </c>
      <c r="K872" s="3" t="str">
        <f>IF(A872="","",VLOOKUP(A872, 'Anagrafica Prodotti'!A:E, 5)*F872)</f>
        <v/>
      </c>
    </row>
    <row r="873" spans="1:11" x14ac:dyDescent="0.3">
      <c r="A873" t="str">
        <f>IF('Anagrafica Prodotti'!A874="","",'Anagrafica Prodotti'!A874)</f>
        <v/>
      </c>
      <c r="B873" t="str">
        <f>IF(A873="","",VLOOKUP(A873, 'Anagrafica Prodotti'!A:B, 2))</f>
        <v/>
      </c>
      <c r="C873" t="str">
        <f>IF(A873="","",SUMIFS(Movimenti!D:D, Movimenti!F:F, A873, Movimenti!C:C, "Carico"))</f>
        <v/>
      </c>
      <c r="D873" t="str">
        <f>IF(A873="","",SUMIFS(Movimenti!D:D, Movimenti!F:F, A873, Movimenti!C:C, "Scarico"))</f>
        <v/>
      </c>
      <c r="E873" t="str">
        <f>IF(A873="","",SUMIFS(Movimenti!D:D, Movimenti!F:F, A873, Movimenti!C:C, "Rettifica"))</f>
        <v/>
      </c>
      <c r="F873" t="str">
        <f t="shared" si="26"/>
        <v/>
      </c>
      <c r="G873" t="str">
        <f>IF(A873="","",IF(F873&lt;=VLOOKUP(A873, 'Anagrafica Prodotti'!A:C, 3), "⚠️ RIORDINARE", "OK"))</f>
        <v/>
      </c>
      <c r="H873" t="str">
        <f>IF(A873="","",VLOOKUP(A873, 'Anagrafica Prodotti'!A:G, 7))</f>
        <v/>
      </c>
      <c r="I873" s="3" t="str">
        <f>IFERROR(SUMIFS(Movimenti!H:H, Movimenti!F:F, A873, Movimenti!C:C, "Carico") / C873,"")</f>
        <v/>
      </c>
      <c r="J873" s="3" t="str">
        <f t="shared" si="27"/>
        <v/>
      </c>
      <c r="K873" s="3" t="str">
        <f>IF(A873="","",VLOOKUP(A873, 'Anagrafica Prodotti'!A:E, 5)*F873)</f>
        <v/>
      </c>
    </row>
    <row r="874" spans="1:11" x14ac:dyDescent="0.3">
      <c r="A874" t="str">
        <f>IF('Anagrafica Prodotti'!A875="","",'Anagrafica Prodotti'!A875)</f>
        <v/>
      </c>
      <c r="B874" t="str">
        <f>IF(A874="","",VLOOKUP(A874, 'Anagrafica Prodotti'!A:B, 2))</f>
        <v/>
      </c>
      <c r="C874" t="str">
        <f>IF(A874="","",SUMIFS(Movimenti!D:D, Movimenti!F:F, A874, Movimenti!C:C, "Carico"))</f>
        <v/>
      </c>
      <c r="D874" t="str">
        <f>IF(A874="","",SUMIFS(Movimenti!D:D, Movimenti!F:F, A874, Movimenti!C:C, "Scarico"))</f>
        <v/>
      </c>
      <c r="E874" t="str">
        <f>IF(A874="","",SUMIFS(Movimenti!D:D, Movimenti!F:F, A874, Movimenti!C:C, "Rettifica"))</f>
        <v/>
      </c>
      <c r="F874" t="str">
        <f t="shared" si="26"/>
        <v/>
      </c>
      <c r="G874" t="str">
        <f>IF(A874="","",IF(F874&lt;=VLOOKUP(A874, 'Anagrafica Prodotti'!A:C, 3), "⚠️ RIORDINARE", "OK"))</f>
        <v/>
      </c>
      <c r="H874" t="str">
        <f>IF(A874="","",VLOOKUP(A874, 'Anagrafica Prodotti'!A:G, 7))</f>
        <v/>
      </c>
      <c r="I874" s="3" t="str">
        <f>IFERROR(SUMIFS(Movimenti!H:H, Movimenti!F:F, A874, Movimenti!C:C, "Carico") / C874,"")</f>
        <v/>
      </c>
      <c r="J874" s="3" t="str">
        <f t="shared" si="27"/>
        <v/>
      </c>
      <c r="K874" s="3" t="str">
        <f>IF(A874="","",VLOOKUP(A874, 'Anagrafica Prodotti'!A:E, 5)*F874)</f>
        <v/>
      </c>
    </row>
    <row r="875" spans="1:11" x14ac:dyDescent="0.3">
      <c r="A875" t="str">
        <f>IF('Anagrafica Prodotti'!A876="","",'Anagrafica Prodotti'!A876)</f>
        <v/>
      </c>
      <c r="B875" t="str">
        <f>IF(A875="","",VLOOKUP(A875, 'Anagrafica Prodotti'!A:B, 2))</f>
        <v/>
      </c>
      <c r="C875" t="str">
        <f>IF(A875="","",SUMIFS(Movimenti!D:D, Movimenti!F:F, A875, Movimenti!C:C, "Carico"))</f>
        <v/>
      </c>
      <c r="D875" t="str">
        <f>IF(A875="","",SUMIFS(Movimenti!D:D, Movimenti!F:F, A875, Movimenti!C:C, "Scarico"))</f>
        <v/>
      </c>
      <c r="E875" t="str">
        <f>IF(A875="","",SUMIFS(Movimenti!D:D, Movimenti!F:F, A875, Movimenti!C:C, "Rettifica"))</f>
        <v/>
      </c>
      <c r="F875" t="str">
        <f t="shared" si="26"/>
        <v/>
      </c>
      <c r="G875" t="str">
        <f>IF(A875="","",IF(F875&lt;=VLOOKUP(A875, 'Anagrafica Prodotti'!A:C, 3), "⚠️ RIORDINARE", "OK"))</f>
        <v/>
      </c>
      <c r="H875" t="str">
        <f>IF(A875="","",VLOOKUP(A875, 'Anagrafica Prodotti'!A:G, 7))</f>
        <v/>
      </c>
      <c r="I875" s="3" t="str">
        <f>IFERROR(SUMIFS(Movimenti!H:H, Movimenti!F:F, A875, Movimenti!C:C, "Carico") / C875,"")</f>
        <v/>
      </c>
      <c r="J875" s="3" t="str">
        <f t="shared" si="27"/>
        <v/>
      </c>
      <c r="K875" s="3" t="str">
        <f>IF(A875="","",VLOOKUP(A875, 'Anagrafica Prodotti'!A:E, 5)*F875)</f>
        <v/>
      </c>
    </row>
    <row r="876" spans="1:11" x14ac:dyDescent="0.3">
      <c r="A876" t="str">
        <f>IF('Anagrafica Prodotti'!A877="","",'Anagrafica Prodotti'!A877)</f>
        <v/>
      </c>
      <c r="B876" t="str">
        <f>IF(A876="","",VLOOKUP(A876, 'Anagrafica Prodotti'!A:B, 2))</f>
        <v/>
      </c>
      <c r="C876" t="str">
        <f>IF(A876="","",SUMIFS(Movimenti!D:D, Movimenti!F:F, A876, Movimenti!C:C, "Carico"))</f>
        <v/>
      </c>
      <c r="D876" t="str">
        <f>IF(A876="","",SUMIFS(Movimenti!D:D, Movimenti!F:F, A876, Movimenti!C:C, "Scarico"))</f>
        <v/>
      </c>
      <c r="E876" t="str">
        <f>IF(A876="","",SUMIFS(Movimenti!D:D, Movimenti!F:F, A876, Movimenti!C:C, "Rettifica"))</f>
        <v/>
      </c>
      <c r="F876" t="str">
        <f t="shared" si="26"/>
        <v/>
      </c>
      <c r="G876" t="str">
        <f>IF(A876="","",IF(F876&lt;=VLOOKUP(A876, 'Anagrafica Prodotti'!A:C, 3), "⚠️ RIORDINARE", "OK"))</f>
        <v/>
      </c>
      <c r="H876" t="str">
        <f>IF(A876="","",VLOOKUP(A876, 'Anagrafica Prodotti'!A:G, 7))</f>
        <v/>
      </c>
      <c r="I876" s="3" t="str">
        <f>IFERROR(SUMIFS(Movimenti!H:H, Movimenti!F:F, A876, Movimenti!C:C, "Carico") / C876,"")</f>
        <v/>
      </c>
      <c r="J876" s="3" t="str">
        <f t="shared" si="27"/>
        <v/>
      </c>
      <c r="K876" s="3" t="str">
        <f>IF(A876="","",VLOOKUP(A876, 'Anagrafica Prodotti'!A:E, 5)*F876)</f>
        <v/>
      </c>
    </row>
    <row r="877" spans="1:11" x14ac:dyDescent="0.3">
      <c r="A877" t="str">
        <f>IF('Anagrafica Prodotti'!A878="","",'Anagrafica Prodotti'!A878)</f>
        <v/>
      </c>
      <c r="B877" t="str">
        <f>IF(A877="","",VLOOKUP(A877, 'Anagrafica Prodotti'!A:B, 2))</f>
        <v/>
      </c>
      <c r="C877" t="str">
        <f>IF(A877="","",SUMIFS(Movimenti!D:D, Movimenti!F:F, A877, Movimenti!C:C, "Carico"))</f>
        <v/>
      </c>
      <c r="D877" t="str">
        <f>IF(A877="","",SUMIFS(Movimenti!D:D, Movimenti!F:F, A877, Movimenti!C:C, "Scarico"))</f>
        <v/>
      </c>
      <c r="E877" t="str">
        <f>IF(A877="","",SUMIFS(Movimenti!D:D, Movimenti!F:F, A877, Movimenti!C:C, "Rettifica"))</f>
        <v/>
      </c>
      <c r="F877" t="str">
        <f t="shared" si="26"/>
        <v/>
      </c>
      <c r="G877" t="str">
        <f>IF(A877="","",IF(F877&lt;=VLOOKUP(A877, 'Anagrafica Prodotti'!A:C, 3), "⚠️ RIORDINARE", "OK"))</f>
        <v/>
      </c>
      <c r="H877" t="str">
        <f>IF(A877="","",VLOOKUP(A877, 'Anagrafica Prodotti'!A:G, 7))</f>
        <v/>
      </c>
      <c r="I877" s="3" t="str">
        <f>IFERROR(SUMIFS(Movimenti!H:H, Movimenti!F:F, A877, Movimenti!C:C, "Carico") / C877,"")</f>
        <v/>
      </c>
      <c r="J877" s="3" t="str">
        <f t="shared" si="27"/>
        <v/>
      </c>
      <c r="K877" s="3" t="str">
        <f>IF(A877="","",VLOOKUP(A877, 'Anagrafica Prodotti'!A:E, 5)*F877)</f>
        <v/>
      </c>
    </row>
    <row r="878" spans="1:11" x14ac:dyDescent="0.3">
      <c r="A878" t="str">
        <f>IF('Anagrafica Prodotti'!A879="","",'Anagrafica Prodotti'!A879)</f>
        <v/>
      </c>
      <c r="B878" t="str">
        <f>IF(A878="","",VLOOKUP(A878, 'Anagrafica Prodotti'!A:B, 2))</f>
        <v/>
      </c>
      <c r="C878" t="str">
        <f>IF(A878="","",SUMIFS(Movimenti!D:D, Movimenti!F:F, A878, Movimenti!C:C, "Carico"))</f>
        <v/>
      </c>
      <c r="D878" t="str">
        <f>IF(A878="","",SUMIFS(Movimenti!D:D, Movimenti!F:F, A878, Movimenti!C:C, "Scarico"))</f>
        <v/>
      </c>
      <c r="E878" t="str">
        <f>IF(A878="","",SUMIFS(Movimenti!D:D, Movimenti!F:F, A878, Movimenti!C:C, "Rettifica"))</f>
        <v/>
      </c>
      <c r="F878" t="str">
        <f t="shared" si="26"/>
        <v/>
      </c>
      <c r="G878" t="str">
        <f>IF(A878="","",IF(F878&lt;=VLOOKUP(A878, 'Anagrafica Prodotti'!A:C, 3), "⚠️ RIORDINARE", "OK"))</f>
        <v/>
      </c>
      <c r="H878" t="str">
        <f>IF(A878="","",VLOOKUP(A878, 'Anagrafica Prodotti'!A:G, 7))</f>
        <v/>
      </c>
      <c r="I878" s="3" t="str">
        <f>IFERROR(SUMIFS(Movimenti!H:H, Movimenti!F:F, A878, Movimenti!C:C, "Carico") / C878,"")</f>
        <v/>
      </c>
      <c r="J878" s="3" t="str">
        <f t="shared" si="27"/>
        <v/>
      </c>
      <c r="K878" s="3" t="str">
        <f>IF(A878="","",VLOOKUP(A878, 'Anagrafica Prodotti'!A:E, 5)*F878)</f>
        <v/>
      </c>
    </row>
    <row r="879" spans="1:11" x14ac:dyDescent="0.3">
      <c r="A879" t="str">
        <f>IF('Anagrafica Prodotti'!A880="","",'Anagrafica Prodotti'!A880)</f>
        <v/>
      </c>
      <c r="B879" t="str">
        <f>IF(A879="","",VLOOKUP(A879, 'Anagrafica Prodotti'!A:B, 2))</f>
        <v/>
      </c>
      <c r="C879" t="str">
        <f>IF(A879="","",SUMIFS(Movimenti!D:D, Movimenti!F:F, A879, Movimenti!C:C, "Carico"))</f>
        <v/>
      </c>
      <c r="D879" t="str">
        <f>IF(A879="","",SUMIFS(Movimenti!D:D, Movimenti!F:F, A879, Movimenti!C:C, "Scarico"))</f>
        <v/>
      </c>
      <c r="E879" t="str">
        <f>IF(A879="","",SUMIFS(Movimenti!D:D, Movimenti!F:F, A879, Movimenti!C:C, "Rettifica"))</f>
        <v/>
      </c>
      <c r="F879" t="str">
        <f t="shared" si="26"/>
        <v/>
      </c>
      <c r="G879" t="str">
        <f>IF(A879="","",IF(F879&lt;=VLOOKUP(A879, 'Anagrafica Prodotti'!A:C, 3), "⚠️ RIORDINARE", "OK"))</f>
        <v/>
      </c>
      <c r="H879" t="str">
        <f>IF(A879="","",VLOOKUP(A879, 'Anagrafica Prodotti'!A:G, 7))</f>
        <v/>
      </c>
      <c r="I879" s="3" t="str">
        <f>IFERROR(SUMIFS(Movimenti!H:H, Movimenti!F:F, A879, Movimenti!C:C, "Carico") / C879,"")</f>
        <v/>
      </c>
      <c r="J879" s="3" t="str">
        <f t="shared" si="27"/>
        <v/>
      </c>
      <c r="K879" s="3" t="str">
        <f>IF(A879="","",VLOOKUP(A879, 'Anagrafica Prodotti'!A:E, 5)*F879)</f>
        <v/>
      </c>
    </row>
    <row r="880" spans="1:11" x14ac:dyDescent="0.3">
      <c r="A880" t="str">
        <f>IF('Anagrafica Prodotti'!A881="","",'Anagrafica Prodotti'!A881)</f>
        <v/>
      </c>
      <c r="B880" t="str">
        <f>IF(A880="","",VLOOKUP(A880, 'Anagrafica Prodotti'!A:B, 2))</f>
        <v/>
      </c>
      <c r="C880" t="str">
        <f>IF(A880="","",SUMIFS(Movimenti!D:D, Movimenti!F:F, A880, Movimenti!C:C, "Carico"))</f>
        <v/>
      </c>
      <c r="D880" t="str">
        <f>IF(A880="","",SUMIFS(Movimenti!D:D, Movimenti!F:F, A880, Movimenti!C:C, "Scarico"))</f>
        <v/>
      </c>
      <c r="E880" t="str">
        <f>IF(A880="","",SUMIFS(Movimenti!D:D, Movimenti!F:F, A880, Movimenti!C:C, "Rettifica"))</f>
        <v/>
      </c>
      <c r="F880" t="str">
        <f t="shared" si="26"/>
        <v/>
      </c>
      <c r="G880" t="str">
        <f>IF(A880="","",IF(F880&lt;=VLOOKUP(A880, 'Anagrafica Prodotti'!A:C, 3), "⚠️ RIORDINARE", "OK"))</f>
        <v/>
      </c>
      <c r="H880" t="str">
        <f>IF(A880="","",VLOOKUP(A880, 'Anagrafica Prodotti'!A:G, 7))</f>
        <v/>
      </c>
      <c r="I880" s="3" t="str">
        <f>IFERROR(SUMIFS(Movimenti!H:H, Movimenti!F:F, A880, Movimenti!C:C, "Carico") / C880,"")</f>
        <v/>
      </c>
      <c r="J880" s="3" t="str">
        <f t="shared" si="27"/>
        <v/>
      </c>
      <c r="K880" s="3" t="str">
        <f>IF(A880="","",VLOOKUP(A880, 'Anagrafica Prodotti'!A:E, 5)*F880)</f>
        <v/>
      </c>
    </row>
    <row r="881" spans="1:11" x14ac:dyDescent="0.3">
      <c r="A881" t="str">
        <f>IF('Anagrafica Prodotti'!A882="","",'Anagrafica Prodotti'!A882)</f>
        <v/>
      </c>
      <c r="B881" t="str">
        <f>IF(A881="","",VLOOKUP(A881, 'Anagrafica Prodotti'!A:B, 2))</f>
        <v/>
      </c>
      <c r="C881" t="str">
        <f>IF(A881="","",SUMIFS(Movimenti!D:D, Movimenti!F:F, A881, Movimenti!C:C, "Carico"))</f>
        <v/>
      </c>
      <c r="D881" t="str">
        <f>IF(A881="","",SUMIFS(Movimenti!D:D, Movimenti!F:F, A881, Movimenti!C:C, "Scarico"))</f>
        <v/>
      </c>
      <c r="E881" t="str">
        <f>IF(A881="","",SUMIFS(Movimenti!D:D, Movimenti!F:F, A881, Movimenti!C:C, "Rettifica"))</f>
        <v/>
      </c>
      <c r="F881" t="str">
        <f t="shared" si="26"/>
        <v/>
      </c>
      <c r="G881" t="str">
        <f>IF(A881="","",IF(F881&lt;=VLOOKUP(A881, 'Anagrafica Prodotti'!A:C, 3), "⚠️ RIORDINARE", "OK"))</f>
        <v/>
      </c>
      <c r="H881" t="str">
        <f>IF(A881="","",VLOOKUP(A881, 'Anagrafica Prodotti'!A:G, 7))</f>
        <v/>
      </c>
      <c r="I881" s="3" t="str">
        <f>IFERROR(SUMIFS(Movimenti!H:H, Movimenti!F:F, A881, Movimenti!C:C, "Carico") / C881,"")</f>
        <v/>
      </c>
      <c r="J881" s="3" t="str">
        <f t="shared" si="27"/>
        <v/>
      </c>
      <c r="K881" s="3" t="str">
        <f>IF(A881="","",VLOOKUP(A881, 'Anagrafica Prodotti'!A:E, 5)*F881)</f>
        <v/>
      </c>
    </row>
    <row r="882" spans="1:11" x14ac:dyDescent="0.3">
      <c r="A882" t="str">
        <f>IF('Anagrafica Prodotti'!A883="","",'Anagrafica Prodotti'!A883)</f>
        <v/>
      </c>
      <c r="B882" t="str">
        <f>IF(A882="","",VLOOKUP(A882, 'Anagrafica Prodotti'!A:B, 2))</f>
        <v/>
      </c>
      <c r="C882" t="str">
        <f>IF(A882="","",SUMIFS(Movimenti!D:D, Movimenti!F:F, A882, Movimenti!C:C, "Carico"))</f>
        <v/>
      </c>
      <c r="D882" t="str">
        <f>IF(A882="","",SUMIFS(Movimenti!D:D, Movimenti!F:F, A882, Movimenti!C:C, "Scarico"))</f>
        <v/>
      </c>
      <c r="E882" t="str">
        <f>IF(A882="","",SUMIFS(Movimenti!D:D, Movimenti!F:F, A882, Movimenti!C:C, "Rettifica"))</f>
        <v/>
      </c>
      <c r="F882" t="str">
        <f t="shared" si="26"/>
        <v/>
      </c>
      <c r="G882" t="str">
        <f>IF(A882="","",IF(F882&lt;=VLOOKUP(A882, 'Anagrafica Prodotti'!A:C, 3), "⚠️ RIORDINARE", "OK"))</f>
        <v/>
      </c>
      <c r="H882" t="str">
        <f>IF(A882="","",VLOOKUP(A882, 'Anagrafica Prodotti'!A:G, 7))</f>
        <v/>
      </c>
      <c r="I882" s="3" t="str">
        <f>IFERROR(SUMIFS(Movimenti!H:H, Movimenti!F:F, A882, Movimenti!C:C, "Carico") / C882,"")</f>
        <v/>
      </c>
      <c r="J882" s="3" t="str">
        <f t="shared" si="27"/>
        <v/>
      </c>
      <c r="K882" s="3" t="str">
        <f>IF(A882="","",VLOOKUP(A882, 'Anagrafica Prodotti'!A:E, 5)*F882)</f>
        <v/>
      </c>
    </row>
    <row r="883" spans="1:11" x14ac:dyDescent="0.3">
      <c r="A883" t="str">
        <f>IF('Anagrafica Prodotti'!A884="","",'Anagrafica Prodotti'!A884)</f>
        <v/>
      </c>
      <c r="B883" t="str">
        <f>IF(A883="","",VLOOKUP(A883, 'Anagrafica Prodotti'!A:B, 2))</f>
        <v/>
      </c>
      <c r="C883" t="str">
        <f>IF(A883="","",SUMIFS(Movimenti!D:D, Movimenti!F:F, A883, Movimenti!C:C, "Carico"))</f>
        <v/>
      </c>
      <c r="D883" t="str">
        <f>IF(A883="","",SUMIFS(Movimenti!D:D, Movimenti!F:F, A883, Movimenti!C:C, "Scarico"))</f>
        <v/>
      </c>
      <c r="E883" t="str">
        <f>IF(A883="","",SUMIFS(Movimenti!D:D, Movimenti!F:F, A883, Movimenti!C:C, "Rettifica"))</f>
        <v/>
      </c>
      <c r="F883" t="str">
        <f t="shared" si="26"/>
        <v/>
      </c>
      <c r="G883" t="str">
        <f>IF(A883="","",IF(F883&lt;=VLOOKUP(A883, 'Anagrafica Prodotti'!A:C, 3), "⚠️ RIORDINARE", "OK"))</f>
        <v/>
      </c>
      <c r="H883" t="str">
        <f>IF(A883="","",VLOOKUP(A883, 'Anagrafica Prodotti'!A:G, 7))</f>
        <v/>
      </c>
      <c r="I883" s="3" t="str">
        <f>IFERROR(SUMIFS(Movimenti!H:H, Movimenti!F:F, A883, Movimenti!C:C, "Carico") / C883,"")</f>
        <v/>
      </c>
      <c r="J883" s="3" t="str">
        <f t="shared" si="27"/>
        <v/>
      </c>
      <c r="K883" s="3" t="str">
        <f>IF(A883="","",VLOOKUP(A883, 'Anagrafica Prodotti'!A:E, 5)*F883)</f>
        <v/>
      </c>
    </row>
    <row r="884" spans="1:11" x14ac:dyDescent="0.3">
      <c r="A884" t="str">
        <f>IF('Anagrafica Prodotti'!A885="","",'Anagrafica Prodotti'!A885)</f>
        <v/>
      </c>
      <c r="B884" t="str">
        <f>IF(A884="","",VLOOKUP(A884, 'Anagrafica Prodotti'!A:B, 2))</f>
        <v/>
      </c>
      <c r="C884" t="str">
        <f>IF(A884="","",SUMIFS(Movimenti!D:D, Movimenti!F:F, A884, Movimenti!C:C, "Carico"))</f>
        <v/>
      </c>
      <c r="D884" t="str">
        <f>IF(A884="","",SUMIFS(Movimenti!D:D, Movimenti!F:F, A884, Movimenti!C:C, "Scarico"))</f>
        <v/>
      </c>
      <c r="E884" t="str">
        <f>IF(A884="","",SUMIFS(Movimenti!D:D, Movimenti!F:F, A884, Movimenti!C:C, "Rettifica"))</f>
        <v/>
      </c>
      <c r="F884" t="str">
        <f t="shared" si="26"/>
        <v/>
      </c>
      <c r="G884" t="str">
        <f>IF(A884="","",IF(F884&lt;=VLOOKUP(A884, 'Anagrafica Prodotti'!A:C, 3), "⚠️ RIORDINARE", "OK"))</f>
        <v/>
      </c>
      <c r="H884" t="str">
        <f>IF(A884="","",VLOOKUP(A884, 'Anagrafica Prodotti'!A:G, 7))</f>
        <v/>
      </c>
      <c r="I884" s="3" t="str">
        <f>IFERROR(SUMIFS(Movimenti!H:H, Movimenti!F:F, A884, Movimenti!C:C, "Carico") / C884,"")</f>
        <v/>
      </c>
      <c r="J884" s="3" t="str">
        <f t="shared" si="27"/>
        <v/>
      </c>
      <c r="K884" s="3" t="str">
        <f>IF(A884="","",VLOOKUP(A884, 'Anagrafica Prodotti'!A:E, 5)*F884)</f>
        <v/>
      </c>
    </row>
    <row r="885" spans="1:11" x14ac:dyDescent="0.3">
      <c r="A885" t="str">
        <f>IF('Anagrafica Prodotti'!A886="","",'Anagrafica Prodotti'!A886)</f>
        <v/>
      </c>
      <c r="B885" t="str">
        <f>IF(A885="","",VLOOKUP(A885, 'Anagrafica Prodotti'!A:B, 2))</f>
        <v/>
      </c>
      <c r="C885" t="str">
        <f>IF(A885="","",SUMIFS(Movimenti!D:D, Movimenti!F:F, A885, Movimenti!C:C, "Carico"))</f>
        <v/>
      </c>
      <c r="D885" t="str">
        <f>IF(A885="","",SUMIFS(Movimenti!D:D, Movimenti!F:F, A885, Movimenti!C:C, "Scarico"))</f>
        <v/>
      </c>
      <c r="E885" t="str">
        <f>IF(A885="","",SUMIFS(Movimenti!D:D, Movimenti!F:F, A885, Movimenti!C:C, "Rettifica"))</f>
        <v/>
      </c>
      <c r="F885" t="str">
        <f t="shared" si="26"/>
        <v/>
      </c>
      <c r="G885" t="str">
        <f>IF(A885="","",IF(F885&lt;=VLOOKUP(A885, 'Anagrafica Prodotti'!A:C, 3), "⚠️ RIORDINARE", "OK"))</f>
        <v/>
      </c>
      <c r="H885" t="str">
        <f>IF(A885="","",VLOOKUP(A885, 'Anagrafica Prodotti'!A:G, 7))</f>
        <v/>
      </c>
      <c r="I885" s="3" t="str">
        <f>IFERROR(SUMIFS(Movimenti!H:H, Movimenti!F:F, A885, Movimenti!C:C, "Carico") / C885,"")</f>
        <v/>
      </c>
      <c r="J885" s="3" t="str">
        <f t="shared" si="27"/>
        <v/>
      </c>
      <c r="K885" s="3" t="str">
        <f>IF(A885="","",VLOOKUP(A885, 'Anagrafica Prodotti'!A:E, 5)*F885)</f>
        <v/>
      </c>
    </row>
    <row r="886" spans="1:11" x14ac:dyDescent="0.3">
      <c r="A886" t="str">
        <f>IF('Anagrafica Prodotti'!A887="","",'Anagrafica Prodotti'!A887)</f>
        <v/>
      </c>
      <c r="B886" t="str">
        <f>IF(A886="","",VLOOKUP(A886, 'Anagrafica Prodotti'!A:B, 2))</f>
        <v/>
      </c>
      <c r="C886" t="str">
        <f>IF(A886="","",SUMIFS(Movimenti!D:D, Movimenti!F:F, A886, Movimenti!C:C, "Carico"))</f>
        <v/>
      </c>
      <c r="D886" t="str">
        <f>IF(A886="","",SUMIFS(Movimenti!D:D, Movimenti!F:F, A886, Movimenti!C:C, "Scarico"))</f>
        <v/>
      </c>
      <c r="E886" t="str">
        <f>IF(A886="","",SUMIFS(Movimenti!D:D, Movimenti!F:F, A886, Movimenti!C:C, "Rettifica"))</f>
        <v/>
      </c>
      <c r="F886" t="str">
        <f t="shared" si="26"/>
        <v/>
      </c>
      <c r="G886" t="str">
        <f>IF(A886="","",IF(F886&lt;=VLOOKUP(A886, 'Anagrafica Prodotti'!A:C, 3), "⚠️ RIORDINARE", "OK"))</f>
        <v/>
      </c>
      <c r="H886" t="str">
        <f>IF(A886="","",VLOOKUP(A886, 'Anagrafica Prodotti'!A:G, 7))</f>
        <v/>
      </c>
      <c r="I886" s="3" t="str">
        <f>IFERROR(SUMIFS(Movimenti!H:H, Movimenti!F:F, A886, Movimenti!C:C, "Carico") / C886,"")</f>
        <v/>
      </c>
      <c r="J886" s="3" t="str">
        <f t="shared" si="27"/>
        <v/>
      </c>
      <c r="K886" s="3" t="str">
        <f>IF(A886="","",VLOOKUP(A886, 'Anagrafica Prodotti'!A:E, 5)*F886)</f>
        <v/>
      </c>
    </row>
    <row r="887" spans="1:11" x14ac:dyDescent="0.3">
      <c r="A887" t="str">
        <f>IF('Anagrafica Prodotti'!A888="","",'Anagrafica Prodotti'!A888)</f>
        <v/>
      </c>
      <c r="B887" t="str">
        <f>IF(A887="","",VLOOKUP(A887, 'Anagrafica Prodotti'!A:B, 2))</f>
        <v/>
      </c>
      <c r="C887" t="str">
        <f>IF(A887="","",SUMIFS(Movimenti!D:D, Movimenti!F:F, A887, Movimenti!C:C, "Carico"))</f>
        <v/>
      </c>
      <c r="D887" t="str">
        <f>IF(A887="","",SUMIFS(Movimenti!D:D, Movimenti!F:F, A887, Movimenti!C:C, "Scarico"))</f>
        <v/>
      </c>
      <c r="E887" t="str">
        <f>IF(A887="","",SUMIFS(Movimenti!D:D, Movimenti!F:F, A887, Movimenti!C:C, "Rettifica"))</f>
        <v/>
      </c>
      <c r="F887" t="str">
        <f t="shared" si="26"/>
        <v/>
      </c>
      <c r="G887" t="str">
        <f>IF(A887="","",IF(F887&lt;=VLOOKUP(A887, 'Anagrafica Prodotti'!A:C, 3), "⚠️ RIORDINARE", "OK"))</f>
        <v/>
      </c>
      <c r="H887" t="str">
        <f>IF(A887="","",VLOOKUP(A887, 'Anagrafica Prodotti'!A:G, 7))</f>
        <v/>
      </c>
      <c r="I887" s="3" t="str">
        <f>IFERROR(SUMIFS(Movimenti!H:H, Movimenti!F:F, A887, Movimenti!C:C, "Carico") / C887,"")</f>
        <v/>
      </c>
      <c r="J887" s="3" t="str">
        <f t="shared" si="27"/>
        <v/>
      </c>
      <c r="K887" s="3" t="str">
        <f>IF(A887="","",VLOOKUP(A887, 'Anagrafica Prodotti'!A:E, 5)*F887)</f>
        <v/>
      </c>
    </row>
    <row r="888" spans="1:11" x14ac:dyDescent="0.3">
      <c r="A888" t="str">
        <f>IF('Anagrafica Prodotti'!A889="","",'Anagrafica Prodotti'!A889)</f>
        <v/>
      </c>
      <c r="B888" t="str">
        <f>IF(A888="","",VLOOKUP(A888, 'Anagrafica Prodotti'!A:B, 2))</f>
        <v/>
      </c>
      <c r="C888" t="str">
        <f>IF(A888="","",SUMIFS(Movimenti!D:D, Movimenti!F:F, A888, Movimenti!C:C, "Carico"))</f>
        <v/>
      </c>
      <c r="D888" t="str">
        <f>IF(A888="","",SUMIFS(Movimenti!D:D, Movimenti!F:F, A888, Movimenti!C:C, "Scarico"))</f>
        <v/>
      </c>
      <c r="E888" t="str">
        <f>IF(A888="","",SUMIFS(Movimenti!D:D, Movimenti!F:F, A888, Movimenti!C:C, "Rettifica"))</f>
        <v/>
      </c>
      <c r="F888" t="str">
        <f t="shared" si="26"/>
        <v/>
      </c>
      <c r="G888" t="str">
        <f>IF(A888="","",IF(F888&lt;=VLOOKUP(A888, 'Anagrafica Prodotti'!A:C, 3), "⚠️ RIORDINARE", "OK"))</f>
        <v/>
      </c>
      <c r="H888" t="str">
        <f>IF(A888="","",VLOOKUP(A888, 'Anagrafica Prodotti'!A:G, 7))</f>
        <v/>
      </c>
      <c r="I888" s="3" t="str">
        <f>IFERROR(SUMIFS(Movimenti!H:H, Movimenti!F:F, A888, Movimenti!C:C, "Carico") / C888,"")</f>
        <v/>
      </c>
      <c r="J888" s="3" t="str">
        <f t="shared" si="27"/>
        <v/>
      </c>
      <c r="K888" s="3" t="str">
        <f>IF(A888="","",VLOOKUP(A888, 'Anagrafica Prodotti'!A:E, 5)*F888)</f>
        <v/>
      </c>
    </row>
    <row r="889" spans="1:11" x14ac:dyDescent="0.3">
      <c r="A889" t="str">
        <f>IF('Anagrafica Prodotti'!A890="","",'Anagrafica Prodotti'!A890)</f>
        <v/>
      </c>
      <c r="B889" t="str">
        <f>IF(A889="","",VLOOKUP(A889, 'Anagrafica Prodotti'!A:B, 2))</f>
        <v/>
      </c>
      <c r="C889" t="str">
        <f>IF(A889="","",SUMIFS(Movimenti!D:D, Movimenti!F:F, A889, Movimenti!C:C, "Carico"))</f>
        <v/>
      </c>
      <c r="D889" t="str">
        <f>IF(A889="","",SUMIFS(Movimenti!D:D, Movimenti!F:F, A889, Movimenti!C:C, "Scarico"))</f>
        <v/>
      </c>
      <c r="E889" t="str">
        <f>IF(A889="","",SUMIFS(Movimenti!D:D, Movimenti!F:F, A889, Movimenti!C:C, "Rettifica"))</f>
        <v/>
      </c>
      <c r="F889" t="str">
        <f t="shared" si="26"/>
        <v/>
      </c>
      <c r="G889" t="str">
        <f>IF(A889="","",IF(F889&lt;=VLOOKUP(A889, 'Anagrafica Prodotti'!A:C, 3), "⚠️ RIORDINARE", "OK"))</f>
        <v/>
      </c>
      <c r="H889" t="str">
        <f>IF(A889="","",VLOOKUP(A889, 'Anagrafica Prodotti'!A:G, 7))</f>
        <v/>
      </c>
      <c r="I889" s="3" t="str">
        <f>IFERROR(SUMIFS(Movimenti!H:H, Movimenti!F:F, A889, Movimenti!C:C, "Carico") / C889,"")</f>
        <v/>
      </c>
      <c r="J889" s="3" t="str">
        <f t="shared" si="27"/>
        <v/>
      </c>
      <c r="K889" s="3" t="str">
        <f>IF(A889="","",VLOOKUP(A889, 'Anagrafica Prodotti'!A:E, 5)*F889)</f>
        <v/>
      </c>
    </row>
    <row r="890" spans="1:11" x14ac:dyDescent="0.3">
      <c r="A890" t="str">
        <f>IF('Anagrafica Prodotti'!A891="","",'Anagrafica Prodotti'!A891)</f>
        <v/>
      </c>
      <c r="B890" t="str">
        <f>IF(A890="","",VLOOKUP(A890, 'Anagrafica Prodotti'!A:B, 2))</f>
        <v/>
      </c>
      <c r="C890" t="str">
        <f>IF(A890="","",SUMIFS(Movimenti!D:D, Movimenti!F:F, A890, Movimenti!C:C, "Carico"))</f>
        <v/>
      </c>
      <c r="D890" t="str">
        <f>IF(A890="","",SUMIFS(Movimenti!D:D, Movimenti!F:F, A890, Movimenti!C:C, "Scarico"))</f>
        <v/>
      </c>
      <c r="E890" t="str">
        <f>IF(A890="","",SUMIFS(Movimenti!D:D, Movimenti!F:F, A890, Movimenti!C:C, "Rettifica"))</f>
        <v/>
      </c>
      <c r="F890" t="str">
        <f t="shared" si="26"/>
        <v/>
      </c>
      <c r="G890" t="str">
        <f>IF(A890="","",IF(F890&lt;=VLOOKUP(A890, 'Anagrafica Prodotti'!A:C, 3), "⚠️ RIORDINARE", "OK"))</f>
        <v/>
      </c>
      <c r="H890" t="str">
        <f>IF(A890="","",VLOOKUP(A890, 'Anagrafica Prodotti'!A:G, 7))</f>
        <v/>
      </c>
      <c r="I890" s="3" t="str">
        <f>IFERROR(SUMIFS(Movimenti!H:H, Movimenti!F:F, A890, Movimenti!C:C, "Carico") / C890,"")</f>
        <v/>
      </c>
      <c r="J890" s="3" t="str">
        <f t="shared" si="27"/>
        <v/>
      </c>
      <c r="K890" s="3" t="str">
        <f>IF(A890="","",VLOOKUP(A890, 'Anagrafica Prodotti'!A:E, 5)*F890)</f>
        <v/>
      </c>
    </row>
    <row r="891" spans="1:11" x14ac:dyDescent="0.3">
      <c r="A891" t="str">
        <f>IF('Anagrafica Prodotti'!A892="","",'Anagrafica Prodotti'!A892)</f>
        <v/>
      </c>
      <c r="B891" t="str">
        <f>IF(A891="","",VLOOKUP(A891, 'Anagrafica Prodotti'!A:B, 2))</f>
        <v/>
      </c>
      <c r="C891" t="str">
        <f>IF(A891="","",SUMIFS(Movimenti!D:D, Movimenti!F:F, A891, Movimenti!C:C, "Carico"))</f>
        <v/>
      </c>
      <c r="D891" t="str">
        <f>IF(A891="","",SUMIFS(Movimenti!D:D, Movimenti!F:F, A891, Movimenti!C:C, "Scarico"))</f>
        <v/>
      </c>
      <c r="E891" t="str">
        <f>IF(A891="","",SUMIFS(Movimenti!D:D, Movimenti!F:F, A891, Movimenti!C:C, "Rettifica"))</f>
        <v/>
      </c>
      <c r="F891" t="str">
        <f t="shared" si="26"/>
        <v/>
      </c>
      <c r="G891" t="str">
        <f>IF(A891="","",IF(F891&lt;=VLOOKUP(A891, 'Anagrafica Prodotti'!A:C, 3), "⚠️ RIORDINARE", "OK"))</f>
        <v/>
      </c>
      <c r="H891" t="str">
        <f>IF(A891="","",VLOOKUP(A891, 'Anagrafica Prodotti'!A:G, 7))</f>
        <v/>
      </c>
      <c r="I891" s="3" t="str">
        <f>IFERROR(SUMIFS(Movimenti!H:H, Movimenti!F:F, A891, Movimenti!C:C, "Carico") / C891,"")</f>
        <v/>
      </c>
      <c r="J891" s="3" t="str">
        <f t="shared" si="27"/>
        <v/>
      </c>
      <c r="K891" s="3" t="str">
        <f>IF(A891="","",VLOOKUP(A891, 'Anagrafica Prodotti'!A:E, 5)*F891)</f>
        <v/>
      </c>
    </row>
    <row r="892" spans="1:11" x14ac:dyDescent="0.3">
      <c r="A892" t="str">
        <f>IF('Anagrafica Prodotti'!A893="","",'Anagrafica Prodotti'!A893)</f>
        <v/>
      </c>
      <c r="B892" t="str">
        <f>IF(A892="","",VLOOKUP(A892, 'Anagrafica Prodotti'!A:B, 2))</f>
        <v/>
      </c>
      <c r="C892" t="str">
        <f>IF(A892="","",SUMIFS(Movimenti!D:D, Movimenti!F:F, A892, Movimenti!C:C, "Carico"))</f>
        <v/>
      </c>
      <c r="D892" t="str">
        <f>IF(A892="","",SUMIFS(Movimenti!D:D, Movimenti!F:F, A892, Movimenti!C:C, "Scarico"))</f>
        <v/>
      </c>
      <c r="E892" t="str">
        <f>IF(A892="","",SUMIFS(Movimenti!D:D, Movimenti!F:F, A892, Movimenti!C:C, "Rettifica"))</f>
        <v/>
      </c>
      <c r="F892" t="str">
        <f t="shared" si="26"/>
        <v/>
      </c>
      <c r="G892" t="str">
        <f>IF(A892="","",IF(F892&lt;=VLOOKUP(A892, 'Anagrafica Prodotti'!A:C, 3), "⚠️ RIORDINARE", "OK"))</f>
        <v/>
      </c>
      <c r="H892" t="str">
        <f>IF(A892="","",VLOOKUP(A892, 'Anagrafica Prodotti'!A:G, 7))</f>
        <v/>
      </c>
      <c r="I892" s="3" t="str">
        <f>IFERROR(SUMIFS(Movimenti!H:H, Movimenti!F:F, A892, Movimenti!C:C, "Carico") / C892,"")</f>
        <v/>
      </c>
      <c r="J892" s="3" t="str">
        <f t="shared" si="27"/>
        <v/>
      </c>
      <c r="K892" s="3" t="str">
        <f>IF(A892="","",VLOOKUP(A892, 'Anagrafica Prodotti'!A:E, 5)*F892)</f>
        <v/>
      </c>
    </row>
    <row r="893" spans="1:11" x14ac:dyDescent="0.3">
      <c r="A893" t="str">
        <f>IF('Anagrafica Prodotti'!A894="","",'Anagrafica Prodotti'!A894)</f>
        <v/>
      </c>
      <c r="B893" t="str">
        <f>IF(A893="","",VLOOKUP(A893, 'Anagrafica Prodotti'!A:B, 2))</f>
        <v/>
      </c>
      <c r="C893" t="str">
        <f>IF(A893="","",SUMIFS(Movimenti!D:D, Movimenti!F:F, A893, Movimenti!C:C, "Carico"))</f>
        <v/>
      </c>
      <c r="D893" t="str">
        <f>IF(A893="","",SUMIFS(Movimenti!D:D, Movimenti!F:F, A893, Movimenti!C:C, "Scarico"))</f>
        <v/>
      </c>
      <c r="E893" t="str">
        <f>IF(A893="","",SUMIFS(Movimenti!D:D, Movimenti!F:F, A893, Movimenti!C:C, "Rettifica"))</f>
        <v/>
      </c>
      <c r="F893" t="str">
        <f t="shared" si="26"/>
        <v/>
      </c>
      <c r="G893" t="str">
        <f>IF(A893="","",IF(F893&lt;=VLOOKUP(A893, 'Anagrafica Prodotti'!A:C, 3), "⚠️ RIORDINARE", "OK"))</f>
        <v/>
      </c>
      <c r="H893" t="str">
        <f>IF(A893="","",VLOOKUP(A893, 'Anagrafica Prodotti'!A:G, 7))</f>
        <v/>
      </c>
      <c r="I893" s="3" t="str">
        <f>IFERROR(SUMIFS(Movimenti!H:H, Movimenti!F:F, A893, Movimenti!C:C, "Carico") / C893,"")</f>
        <v/>
      </c>
      <c r="J893" s="3" t="str">
        <f t="shared" si="27"/>
        <v/>
      </c>
      <c r="K893" s="3" t="str">
        <f>IF(A893="","",VLOOKUP(A893, 'Anagrafica Prodotti'!A:E, 5)*F893)</f>
        <v/>
      </c>
    </row>
    <row r="894" spans="1:11" x14ac:dyDescent="0.3">
      <c r="A894" t="str">
        <f>IF('Anagrafica Prodotti'!A895="","",'Anagrafica Prodotti'!A895)</f>
        <v/>
      </c>
      <c r="B894" t="str">
        <f>IF(A894="","",VLOOKUP(A894, 'Anagrafica Prodotti'!A:B, 2))</f>
        <v/>
      </c>
      <c r="C894" t="str">
        <f>IF(A894="","",SUMIFS(Movimenti!D:D, Movimenti!F:F, A894, Movimenti!C:C, "Carico"))</f>
        <v/>
      </c>
      <c r="D894" t="str">
        <f>IF(A894="","",SUMIFS(Movimenti!D:D, Movimenti!F:F, A894, Movimenti!C:C, "Scarico"))</f>
        <v/>
      </c>
      <c r="E894" t="str">
        <f>IF(A894="","",SUMIFS(Movimenti!D:D, Movimenti!F:F, A894, Movimenti!C:C, "Rettifica"))</f>
        <v/>
      </c>
      <c r="F894" t="str">
        <f t="shared" si="26"/>
        <v/>
      </c>
      <c r="G894" t="str">
        <f>IF(A894="","",IF(F894&lt;=VLOOKUP(A894, 'Anagrafica Prodotti'!A:C, 3), "⚠️ RIORDINARE", "OK"))</f>
        <v/>
      </c>
      <c r="H894" t="str">
        <f>IF(A894="","",VLOOKUP(A894, 'Anagrafica Prodotti'!A:G, 7))</f>
        <v/>
      </c>
      <c r="I894" s="3" t="str">
        <f>IFERROR(SUMIFS(Movimenti!H:H, Movimenti!F:F, A894, Movimenti!C:C, "Carico") / C894,"")</f>
        <v/>
      </c>
      <c r="J894" s="3" t="str">
        <f t="shared" si="27"/>
        <v/>
      </c>
      <c r="K894" s="3" t="str">
        <f>IF(A894="","",VLOOKUP(A894, 'Anagrafica Prodotti'!A:E, 5)*F894)</f>
        <v/>
      </c>
    </row>
    <row r="895" spans="1:11" x14ac:dyDescent="0.3">
      <c r="A895" t="str">
        <f>IF('Anagrafica Prodotti'!A896="","",'Anagrafica Prodotti'!A896)</f>
        <v/>
      </c>
      <c r="B895" t="str">
        <f>IF(A895="","",VLOOKUP(A895, 'Anagrafica Prodotti'!A:B, 2))</f>
        <v/>
      </c>
      <c r="C895" t="str">
        <f>IF(A895="","",SUMIFS(Movimenti!D:D, Movimenti!F:F, A895, Movimenti!C:C, "Carico"))</f>
        <v/>
      </c>
      <c r="D895" t="str">
        <f>IF(A895="","",SUMIFS(Movimenti!D:D, Movimenti!F:F, A895, Movimenti!C:C, "Scarico"))</f>
        <v/>
      </c>
      <c r="E895" t="str">
        <f>IF(A895="","",SUMIFS(Movimenti!D:D, Movimenti!F:F, A895, Movimenti!C:C, "Rettifica"))</f>
        <v/>
      </c>
      <c r="F895" t="str">
        <f t="shared" si="26"/>
        <v/>
      </c>
      <c r="G895" t="str">
        <f>IF(A895="","",IF(F895&lt;=VLOOKUP(A895, 'Anagrafica Prodotti'!A:C, 3), "⚠️ RIORDINARE", "OK"))</f>
        <v/>
      </c>
      <c r="H895" t="str">
        <f>IF(A895="","",VLOOKUP(A895, 'Anagrafica Prodotti'!A:G, 7))</f>
        <v/>
      </c>
      <c r="I895" s="3" t="str">
        <f>IFERROR(SUMIFS(Movimenti!H:H, Movimenti!F:F, A895, Movimenti!C:C, "Carico") / C895,"")</f>
        <v/>
      </c>
      <c r="J895" s="3" t="str">
        <f t="shared" si="27"/>
        <v/>
      </c>
      <c r="K895" s="3" t="str">
        <f>IF(A895="","",VLOOKUP(A895, 'Anagrafica Prodotti'!A:E, 5)*F895)</f>
        <v/>
      </c>
    </row>
    <row r="896" spans="1:11" x14ac:dyDescent="0.3">
      <c r="A896" t="str">
        <f>IF('Anagrafica Prodotti'!A897="","",'Anagrafica Prodotti'!A897)</f>
        <v/>
      </c>
      <c r="B896" t="str">
        <f>IF(A896="","",VLOOKUP(A896, 'Anagrafica Prodotti'!A:B, 2))</f>
        <v/>
      </c>
      <c r="C896" t="str">
        <f>IF(A896="","",SUMIFS(Movimenti!D:D, Movimenti!F:F, A896, Movimenti!C:C, "Carico"))</f>
        <v/>
      </c>
      <c r="D896" t="str">
        <f>IF(A896="","",SUMIFS(Movimenti!D:D, Movimenti!F:F, A896, Movimenti!C:C, "Scarico"))</f>
        <v/>
      </c>
      <c r="E896" t="str">
        <f>IF(A896="","",SUMIFS(Movimenti!D:D, Movimenti!F:F, A896, Movimenti!C:C, "Rettifica"))</f>
        <v/>
      </c>
      <c r="F896" t="str">
        <f t="shared" si="26"/>
        <v/>
      </c>
      <c r="G896" t="str">
        <f>IF(A896="","",IF(F896&lt;=VLOOKUP(A896, 'Anagrafica Prodotti'!A:C, 3), "⚠️ RIORDINARE", "OK"))</f>
        <v/>
      </c>
      <c r="H896" t="str">
        <f>IF(A896="","",VLOOKUP(A896, 'Anagrafica Prodotti'!A:G, 7))</f>
        <v/>
      </c>
      <c r="I896" s="3" t="str">
        <f>IFERROR(SUMIFS(Movimenti!H:H, Movimenti!F:F, A896, Movimenti!C:C, "Carico") / C896,"")</f>
        <v/>
      </c>
      <c r="J896" s="3" t="str">
        <f t="shared" si="27"/>
        <v/>
      </c>
      <c r="K896" s="3" t="str">
        <f>IF(A896="","",VLOOKUP(A896, 'Anagrafica Prodotti'!A:E, 5)*F896)</f>
        <v/>
      </c>
    </row>
    <row r="897" spans="1:11" x14ac:dyDescent="0.3">
      <c r="A897" t="str">
        <f>IF('Anagrafica Prodotti'!A898="","",'Anagrafica Prodotti'!A898)</f>
        <v/>
      </c>
      <c r="B897" t="str">
        <f>IF(A897="","",VLOOKUP(A897, 'Anagrafica Prodotti'!A:B, 2))</f>
        <v/>
      </c>
      <c r="C897" t="str">
        <f>IF(A897="","",SUMIFS(Movimenti!D:D, Movimenti!F:F, A897, Movimenti!C:C, "Carico"))</f>
        <v/>
      </c>
      <c r="D897" t="str">
        <f>IF(A897="","",SUMIFS(Movimenti!D:D, Movimenti!F:F, A897, Movimenti!C:C, "Scarico"))</f>
        <v/>
      </c>
      <c r="E897" t="str">
        <f>IF(A897="","",SUMIFS(Movimenti!D:D, Movimenti!F:F, A897, Movimenti!C:C, "Rettifica"))</f>
        <v/>
      </c>
      <c r="F897" t="str">
        <f t="shared" ref="F897:F960" si="28">IF(A897="","",C897-D897+E897)</f>
        <v/>
      </c>
      <c r="G897" t="str">
        <f>IF(A897="","",IF(F897&lt;=VLOOKUP(A897, 'Anagrafica Prodotti'!A:C, 3), "⚠️ RIORDINARE", "OK"))</f>
        <v/>
      </c>
      <c r="H897" t="str">
        <f>IF(A897="","",VLOOKUP(A897, 'Anagrafica Prodotti'!A:G, 7))</f>
        <v/>
      </c>
      <c r="I897" s="3" t="str">
        <f>IFERROR(SUMIFS(Movimenti!H:H, Movimenti!F:F, A897, Movimenti!C:C, "Carico") / C897,"")</f>
        <v/>
      </c>
      <c r="J897" s="3" t="str">
        <f t="shared" ref="J897:J960" si="29">IF(OR(A897="",I897=""),"",I897*F897)</f>
        <v/>
      </c>
      <c r="K897" s="3" t="str">
        <f>IF(A897="","",VLOOKUP(A897, 'Anagrafica Prodotti'!A:E, 5)*F897)</f>
        <v/>
      </c>
    </row>
    <row r="898" spans="1:11" x14ac:dyDescent="0.3">
      <c r="A898" t="str">
        <f>IF('Anagrafica Prodotti'!A899="","",'Anagrafica Prodotti'!A899)</f>
        <v/>
      </c>
      <c r="B898" t="str">
        <f>IF(A898="","",VLOOKUP(A898, 'Anagrafica Prodotti'!A:B, 2))</f>
        <v/>
      </c>
      <c r="C898" t="str">
        <f>IF(A898="","",SUMIFS(Movimenti!D:D, Movimenti!F:F, A898, Movimenti!C:C, "Carico"))</f>
        <v/>
      </c>
      <c r="D898" t="str">
        <f>IF(A898="","",SUMIFS(Movimenti!D:D, Movimenti!F:F, A898, Movimenti!C:C, "Scarico"))</f>
        <v/>
      </c>
      <c r="E898" t="str">
        <f>IF(A898="","",SUMIFS(Movimenti!D:D, Movimenti!F:F, A898, Movimenti!C:C, "Rettifica"))</f>
        <v/>
      </c>
      <c r="F898" t="str">
        <f t="shared" si="28"/>
        <v/>
      </c>
      <c r="G898" t="str">
        <f>IF(A898="","",IF(F898&lt;=VLOOKUP(A898, 'Anagrafica Prodotti'!A:C, 3), "⚠️ RIORDINARE", "OK"))</f>
        <v/>
      </c>
      <c r="H898" t="str">
        <f>IF(A898="","",VLOOKUP(A898, 'Anagrafica Prodotti'!A:G, 7))</f>
        <v/>
      </c>
      <c r="I898" s="3" t="str">
        <f>IFERROR(SUMIFS(Movimenti!H:H, Movimenti!F:F, A898, Movimenti!C:C, "Carico") / C898,"")</f>
        <v/>
      </c>
      <c r="J898" s="3" t="str">
        <f t="shared" si="29"/>
        <v/>
      </c>
      <c r="K898" s="3" t="str">
        <f>IF(A898="","",VLOOKUP(A898, 'Anagrafica Prodotti'!A:E, 5)*F898)</f>
        <v/>
      </c>
    </row>
    <row r="899" spans="1:11" x14ac:dyDescent="0.3">
      <c r="A899" t="str">
        <f>IF('Anagrafica Prodotti'!A900="","",'Anagrafica Prodotti'!A900)</f>
        <v/>
      </c>
      <c r="B899" t="str">
        <f>IF(A899="","",VLOOKUP(A899, 'Anagrafica Prodotti'!A:B, 2))</f>
        <v/>
      </c>
      <c r="C899" t="str">
        <f>IF(A899="","",SUMIFS(Movimenti!D:D, Movimenti!F:F, A899, Movimenti!C:C, "Carico"))</f>
        <v/>
      </c>
      <c r="D899" t="str">
        <f>IF(A899="","",SUMIFS(Movimenti!D:D, Movimenti!F:F, A899, Movimenti!C:C, "Scarico"))</f>
        <v/>
      </c>
      <c r="E899" t="str">
        <f>IF(A899="","",SUMIFS(Movimenti!D:D, Movimenti!F:F, A899, Movimenti!C:C, "Rettifica"))</f>
        <v/>
      </c>
      <c r="F899" t="str">
        <f t="shared" si="28"/>
        <v/>
      </c>
      <c r="G899" t="str">
        <f>IF(A899="","",IF(F899&lt;=VLOOKUP(A899, 'Anagrafica Prodotti'!A:C, 3), "⚠️ RIORDINARE", "OK"))</f>
        <v/>
      </c>
      <c r="H899" t="str">
        <f>IF(A899="","",VLOOKUP(A899, 'Anagrafica Prodotti'!A:G, 7))</f>
        <v/>
      </c>
      <c r="I899" s="3" t="str">
        <f>IFERROR(SUMIFS(Movimenti!H:H, Movimenti!F:F, A899, Movimenti!C:C, "Carico") / C899,"")</f>
        <v/>
      </c>
      <c r="J899" s="3" t="str">
        <f t="shared" si="29"/>
        <v/>
      </c>
      <c r="K899" s="3" t="str">
        <f>IF(A899="","",VLOOKUP(A899, 'Anagrafica Prodotti'!A:E, 5)*F899)</f>
        <v/>
      </c>
    </row>
    <row r="900" spans="1:11" x14ac:dyDescent="0.3">
      <c r="A900" t="str">
        <f>IF('Anagrafica Prodotti'!A901="","",'Anagrafica Prodotti'!A901)</f>
        <v/>
      </c>
      <c r="B900" t="str">
        <f>IF(A900="","",VLOOKUP(A900, 'Anagrafica Prodotti'!A:B, 2))</f>
        <v/>
      </c>
      <c r="C900" t="str">
        <f>IF(A900="","",SUMIFS(Movimenti!D:D, Movimenti!F:F, A900, Movimenti!C:C, "Carico"))</f>
        <v/>
      </c>
      <c r="D900" t="str">
        <f>IF(A900="","",SUMIFS(Movimenti!D:D, Movimenti!F:F, A900, Movimenti!C:C, "Scarico"))</f>
        <v/>
      </c>
      <c r="E900" t="str">
        <f>IF(A900="","",SUMIFS(Movimenti!D:D, Movimenti!F:F, A900, Movimenti!C:C, "Rettifica"))</f>
        <v/>
      </c>
      <c r="F900" t="str">
        <f t="shared" si="28"/>
        <v/>
      </c>
      <c r="G900" t="str">
        <f>IF(A900="","",IF(F900&lt;=VLOOKUP(A900, 'Anagrafica Prodotti'!A:C, 3), "⚠️ RIORDINARE", "OK"))</f>
        <v/>
      </c>
      <c r="H900" t="str">
        <f>IF(A900="","",VLOOKUP(A900, 'Anagrafica Prodotti'!A:G, 7))</f>
        <v/>
      </c>
      <c r="I900" s="3" t="str">
        <f>IFERROR(SUMIFS(Movimenti!H:H, Movimenti!F:F, A900, Movimenti!C:C, "Carico") / C900,"")</f>
        <v/>
      </c>
      <c r="J900" s="3" t="str">
        <f t="shared" si="29"/>
        <v/>
      </c>
      <c r="K900" s="3" t="str">
        <f>IF(A900="","",VLOOKUP(A900, 'Anagrafica Prodotti'!A:E, 5)*F900)</f>
        <v/>
      </c>
    </row>
    <row r="901" spans="1:11" x14ac:dyDescent="0.3">
      <c r="A901" t="str">
        <f>IF('Anagrafica Prodotti'!A902="","",'Anagrafica Prodotti'!A902)</f>
        <v/>
      </c>
      <c r="B901" t="str">
        <f>IF(A901="","",VLOOKUP(A901, 'Anagrafica Prodotti'!A:B, 2))</f>
        <v/>
      </c>
      <c r="C901" t="str">
        <f>IF(A901="","",SUMIFS(Movimenti!D:D, Movimenti!F:F, A901, Movimenti!C:C, "Carico"))</f>
        <v/>
      </c>
      <c r="D901" t="str">
        <f>IF(A901="","",SUMIFS(Movimenti!D:D, Movimenti!F:F, A901, Movimenti!C:C, "Scarico"))</f>
        <v/>
      </c>
      <c r="E901" t="str">
        <f>IF(A901="","",SUMIFS(Movimenti!D:D, Movimenti!F:F, A901, Movimenti!C:C, "Rettifica"))</f>
        <v/>
      </c>
      <c r="F901" t="str">
        <f t="shared" si="28"/>
        <v/>
      </c>
      <c r="G901" t="str">
        <f>IF(A901="","",IF(F901&lt;=VLOOKUP(A901, 'Anagrafica Prodotti'!A:C, 3), "⚠️ RIORDINARE", "OK"))</f>
        <v/>
      </c>
      <c r="H901" t="str">
        <f>IF(A901="","",VLOOKUP(A901, 'Anagrafica Prodotti'!A:G, 7))</f>
        <v/>
      </c>
      <c r="I901" s="3" t="str">
        <f>IFERROR(SUMIFS(Movimenti!H:H, Movimenti!F:F, A901, Movimenti!C:C, "Carico") / C901,"")</f>
        <v/>
      </c>
      <c r="J901" s="3" t="str">
        <f t="shared" si="29"/>
        <v/>
      </c>
      <c r="K901" s="3" t="str">
        <f>IF(A901="","",VLOOKUP(A901, 'Anagrafica Prodotti'!A:E, 5)*F901)</f>
        <v/>
      </c>
    </row>
    <row r="902" spans="1:11" x14ac:dyDescent="0.3">
      <c r="A902" t="str">
        <f>IF('Anagrafica Prodotti'!A903="","",'Anagrafica Prodotti'!A903)</f>
        <v/>
      </c>
      <c r="B902" t="str">
        <f>IF(A902="","",VLOOKUP(A902, 'Anagrafica Prodotti'!A:B, 2))</f>
        <v/>
      </c>
      <c r="C902" t="str">
        <f>IF(A902="","",SUMIFS(Movimenti!D:D, Movimenti!F:F, A902, Movimenti!C:C, "Carico"))</f>
        <v/>
      </c>
      <c r="D902" t="str">
        <f>IF(A902="","",SUMIFS(Movimenti!D:D, Movimenti!F:F, A902, Movimenti!C:C, "Scarico"))</f>
        <v/>
      </c>
      <c r="E902" t="str">
        <f>IF(A902="","",SUMIFS(Movimenti!D:D, Movimenti!F:F, A902, Movimenti!C:C, "Rettifica"))</f>
        <v/>
      </c>
      <c r="F902" t="str">
        <f t="shared" si="28"/>
        <v/>
      </c>
      <c r="G902" t="str">
        <f>IF(A902="","",IF(F902&lt;=VLOOKUP(A902, 'Anagrafica Prodotti'!A:C, 3), "⚠️ RIORDINARE", "OK"))</f>
        <v/>
      </c>
      <c r="H902" t="str">
        <f>IF(A902="","",VLOOKUP(A902, 'Anagrafica Prodotti'!A:G, 7))</f>
        <v/>
      </c>
      <c r="I902" s="3" t="str">
        <f>IFERROR(SUMIFS(Movimenti!H:H, Movimenti!F:F, A902, Movimenti!C:C, "Carico") / C902,"")</f>
        <v/>
      </c>
      <c r="J902" s="3" t="str">
        <f t="shared" si="29"/>
        <v/>
      </c>
      <c r="K902" s="3" t="str">
        <f>IF(A902="","",VLOOKUP(A902, 'Anagrafica Prodotti'!A:E, 5)*F902)</f>
        <v/>
      </c>
    </row>
    <row r="903" spans="1:11" x14ac:dyDescent="0.3">
      <c r="A903" t="str">
        <f>IF('Anagrafica Prodotti'!A904="","",'Anagrafica Prodotti'!A904)</f>
        <v/>
      </c>
      <c r="B903" t="str">
        <f>IF(A903="","",VLOOKUP(A903, 'Anagrafica Prodotti'!A:B, 2))</f>
        <v/>
      </c>
      <c r="C903" t="str">
        <f>IF(A903="","",SUMIFS(Movimenti!D:D, Movimenti!F:F, A903, Movimenti!C:C, "Carico"))</f>
        <v/>
      </c>
      <c r="D903" t="str">
        <f>IF(A903="","",SUMIFS(Movimenti!D:D, Movimenti!F:F, A903, Movimenti!C:C, "Scarico"))</f>
        <v/>
      </c>
      <c r="E903" t="str">
        <f>IF(A903="","",SUMIFS(Movimenti!D:D, Movimenti!F:F, A903, Movimenti!C:C, "Rettifica"))</f>
        <v/>
      </c>
      <c r="F903" t="str">
        <f t="shared" si="28"/>
        <v/>
      </c>
      <c r="G903" t="str">
        <f>IF(A903="","",IF(F903&lt;=VLOOKUP(A903, 'Anagrafica Prodotti'!A:C, 3), "⚠️ RIORDINARE", "OK"))</f>
        <v/>
      </c>
      <c r="H903" t="str">
        <f>IF(A903="","",VLOOKUP(A903, 'Anagrafica Prodotti'!A:G, 7))</f>
        <v/>
      </c>
      <c r="I903" s="3" t="str">
        <f>IFERROR(SUMIFS(Movimenti!H:H, Movimenti!F:F, A903, Movimenti!C:C, "Carico") / C903,"")</f>
        <v/>
      </c>
      <c r="J903" s="3" t="str">
        <f t="shared" si="29"/>
        <v/>
      </c>
      <c r="K903" s="3" t="str">
        <f>IF(A903="","",VLOOKUP(A903, 'Anagrafica Prodotti'!A:E, 5)*F903)</f>
        <v/>
      </c>
    </row>
    <row r="904" spans="1:11" x14ac:dyDescent="0.3">
      <c r="A904" t="str">
        <f>IF('Anagrafica Prodotti'!A905="","",'Anagrafica Prodotti'!A905)</f>
        <v/>
      </c>
      <c r="B904" t="str">
        <f>IF(A904="","",VLOOKUP(A904, 'Anagrafica Prodotti'!A:B, 2))</f>
        <v/>
      </c>
      <c r="C904" t="str">
        <f>IF(A904="","",SUMIFS(Movimenti!D:D, Movimenti!F:F, A904, Movimenti!C:C, "Carico"))</f>
        <v/>
      </c>
      <c r="D904" t="str">
        <f>IF(A904="","",SUMIFS(Movimenti!D:D, Movimenti!F:F, A904, Movimenti!C:C, "Scarico"))</f>
        <v/>
      </c>
      <c r="E904" t="str">
        <f>IF(A904="","",SUMIFS(Movimenti!D:D, Movimenti!F:F, A904, Movimenti!C:C, "Rettifica"))</f>
        <v/>
      </c>
      <c r="F904" t="str">
        <f t="shared" si="28"/>
        <v/>
      </c>
      <c r="G904" t="str">
        <f>IF(A904="","",IF(F904&lt;=VLOOKUP(A904, 'Anagrafica Prodotti'!A:C, 3), "⚠️ RIORDINARE", "OK"))</f>
        <v/>
      </c>
      <c r="H904" t="str">
        <f>IF(A904="","",VLOOKUP(A904, 'Anagrafica Prodotti'!A:G, 7))</f>
        <v/>
      </c>
      <c r="I904" s="3" t="str">
        <f>IFERROR(SUMIFS(Movimenti!H:H, Movimenti!F:F, A904, Movimenti!C:C, "Carico") / C904,"")</f>
        <v/>
      </c>
      <c r="J904" s="3" t="str">
        <f t="shared" si="29"/>
        <v/>
      </c>
      <c r="K904" s="3" t="str">
        <f>IF(A904="","",VLOOKUP(A904, 'Anagrafica Prodotti'!A:E, 5)*F904)</f>
        <v/>
      </c>
    </row>
    <row r="905" spans="1:11" x14ac:dyDescent="0.3">
      <c r="A905" t="str">
        <f>IF('Anagrafica Prodotti'!A906="","",'Anagrafica Prodotti'!A906)</f>
        <v/>
      </c>
      <c r="B905" t="str">
        <f>IF(A905="","",VLOOKUP(A905, 'Anagrafica Prodotti'!A:B, 2))</f>
        <v/>
      </c>
      <c r="C905" t="str">
        <f>IF(A905="","",SUMIFS(Movimenti!D:D, Movimenti!F:F, A905, Movimenti!C:C, "Carico"))</f>
        <v/>
      </c>
      <c r="D905" t="str">
        <f>IF(A905="","",SUMIFS(Movimenti!D:D, Movimenti!F:F, A905, Movimenti!C:C, "Scarico"))</f>
        <v/>
      </c>
      <c r="E905" t="str">
        <f>IF(A905="","",SUMIFS(Movimenti!D:D, Movimenti!F:F, A905, Movimenti!C:C, "Rettifica"))</f>
        <v/>
      </c>
      <c r="F905" t="str">
        <f t="shared" si="28"/>
        <v/>
      </c>
      <c r="G905" t="str">
        <f>IF(A905="","",IF(F905&lt;=VLOOKUP(A905, 'Anagrafica Prodotti'!A:C, 3), "⚠️ RIORDINARE", "OK"))</f>
        <v/>
      </c>
      <c r="H905" t="str">
        <f>IF(A905="","",VLOOKUP(A905, 'Anagrafica Prodotti'!A:G, 7))</f>
        <v/>
      </c>
      <c r="I905" s="3" t="str">
        <f>IFERROR(SUMIFS(Movimenti!H:H, Movimenti!F:F, A905, Movimenti!C:C, "Carico") / C905,"")</f>
        <v/>
      </c>
      <c r="J905" s="3" t="str">
        <f t="shared" si="29"/>
        <v/>
      </c>
      <c r="K905" s="3" t="str">
        <f>IF(A905="","",VLOOKUP(A905, 'Anagrafica Prodotti'!A:E, 5)*F905)</f>
        <v/>
      </c>
    </row>
    <row r="906" spans="1:11" x14ac:dyDescent="0.3">
      <c r="A906" t="str">
        <f>IF('Anagrafica Prodotti'!A907="","",'Anagrafica Prodotti'!A907)</f>
        <v/>
      </c>
      <c r="B906" t="str">
        <f>IF(A906="","",VLOOKUP(A906, 'Anagrafica Prodotti'!A:B, 2))</f>
        <v/>
      </c>
      <c r="C906" t="str">
        <f>IF(A906="","",SUMIFS(Movimenti!D:D, Movimenti!F:F, A906, Movimenti!C:C, "Carico"))</f>
        <v/>
      </c>
      <c r="D906" t="str">
        <f>IF(A906="","",SUMIFS(Movimenti!D:D, Movimenti!F:F, A906, Movimenti!C:C, "Scarico"))</f>
        <v/>
      </c>
      <c r="E906" t="str">
        <f>IF(A906="","",SUMIFS(Movimenti!D:D, Movimenti!F:F, A906, Movimenti!C:C, "Rettifica"))</f>
        <v/>
      </c>
      <c r="F906" t="str">
        <f t="shared" si="28"/>
        <v/>
      </c>
      <c r="G906" t="str">
        <f>IF(A906="","",IF(F906&lt;=VLOOKUP(A906, 'Anagrafica Prodotti'!A:C, 3), "⚠️ RIORDINARE", "OK"))</f>
        <v/>
      </c>
      <c r="H906" t="str">
        <f>IF(A906="","",VLOOKUP(A906, 'Anagrafica Prodotti'!A:G, 7))</f>
        <v/>
      </c>
      <c r="I906" s="3" t="str">
        <f>IFERROR(SUMIFS(Movimenti!H:H, Movimenti!F:F, A906, Movimenti!C:C, "Carico") / C906,"")</f>
        <v/>
      </c>
      <c r="J906" s="3" t="str">
        <f t="shared" si="29"/>
        <v/>
      </c>
      <c r="K906" s="3" t="str">
        <f>IF(A906="","",VLOOKUP(A906, 'Anagrafica Prodotti'!A:E, 5)*F906)</f>
        <v/>
      </c>
    </row>
    <row r="907" spans="1:11" x14ac:dyDescent="0.3">
      <c r="A907" t="str">
        <f>IF('Anagrafica Prodotti'!A908="","",'Anagrafica Prodotti'!A908)</f>
        <v/>
      </c>
      <c r="B907" t="str">
        <f>IF(A907="","",VLOOKUP(A907, 'Anagrafica Prodotti'!A:B, 2))</f>
        <v/>
      </c>
      <c r="C907" t="str">
        <f>IF(A907="","",SUMIFS(Movimenti!D:D, Movimenti!F:F, A907, Movimenti!C:C, "Carico"))</f>
        <v/>
      </c>
      <c r="D907" t="str">
        <f>IF(A907="","",SUMIFS(Movimenti!D:D, Movimenti!F:F, A907, Movimenti!C:C, "Scarico"))</f>
        <v/>
      </c>
      <c r="E907" t="str">
        <f>IF(A907="","",SUMIFS(Movimenti!D:D, Movimenti!F:F, A907, Movimenti!C:C, "Rettifica"))</f>
        <v/>
      </c>
      <c r="F907" t="str">
        <f t="shared" si="28"/>
        <v/>
      </c>
      <c r="G907" t="str">
        <f>IF(A907="","",IF(F907&lt;=VLOOKUP(A907, 'Anagrafica Prodotti'!A:C, 3), "⚠️ RIORDINARE", "OK"))</f>
        <v/>
      </c>
      <c r="H907" t="str">
        <f>IF(A907="","",VLOOKUP(A907, 'Anagrafica Prodotti'!A:G, 7))</f>
        <v/>
      </c>
      <c r="I907" s="3" t="str">
        <f>IFERROR(SUMIFS(Movimenti!H:H, Movimenti!F:F, A907, Movimenti!C:C, "Carico") / C907,"")</f>
        <v/>
      </c>
      <c r="J907" s="3" t="str">
        <f t="shared" si="29"/>
        <v/>
      </c>
      <c r="K907" s="3" t="str">
        <f>IF(A907="","",VLOOKUP(A907, 'Anagrafica Prodotti'!A:E, 5)*F907)</f>
        <v/>
      </c>
    </row>
    <row r="908" spans="1:11" x14ac:dyDescent="0.3">
      <c r="A908" t="str">
        <f>IF('Anagrafica Prodotti'!A909="","",'Anagrafica Prodotti'!A909)</f>
        <v/>
      </c>
      <c r="B908" t="str">
        <f>IF(A908="","",VLOOKUP(A908, 'Anagrafica Prodotti'!A:B, 2))</f>
        <v/>
      </c>
      <c r="C908" t="str">
        <f>IF(A908="","",SUMIFS(Movimenti!D:D, Movimenti!F:F, A908, Movimenti!C:C, "Carico"))</f>
        <v/>
      </c>
      <c r="D908" t="str">
        <f>IF(A908="","",SUMIFS(Movimenti!D:D, Movimenti!F:F, A908, Movimenti!C:C, "Scarico"))</f>
        <v/>
      </c>
      <c r="E908" t="str">
        <f>IF(A908="","",SUMIFS(Movimenti!D:D, Movimenti!F:F, A908, Movimenti!C:C, "Rettifica"))</f>
        <v/>
      </c>
      <c r="F908" t="str">
        <f t="shared" si="28"/>
        <v/>
      </c>
      <c r="G908" t="str">
        <f>IF(A908="","",IF(F908&lt;=VLOOKUP(A908, 'Anagrafica Prodotti'!A:C, 3), "⚠️ RIORDINARE", "OK"))</f>
        <v/>
      </c>
      <c r="H908" t="str">
        <f>IF(A908="","",VLOOKUP(A908, 'Anagrafica Prodotti'!A:G, 7))</f>
        <v/>
      </c>
      <c r="I908" s="3" t="str">
        <f>IFERROR(SUMIFS(Movimenti!H:H, Movimenti!F:F, A908, Movimenti!C:C, "Carico") / C908,"")</f>
        <v/>
      </c>
      <c r="J908" s="3" t="str">
        <f t="shared" si="29"/>
        <v/>
      </c>
      <c r="K908" s="3" t="str">
        <f>IF(A908="","",VLOOKUP(A908, 'Anagrafica Prodotti'!A:E, 5)*F908)</f>
        <v/>
      </c>
    </row>
    <row r="909" spans="1:11" x14ac:dyDescent="0.3">
      <c r="A909" t="str">
        <f>IF('Anagrafica Prodotti'!A910="","",'Anagrafica Prodotti'!A910)</f>
        <v/>
      </c>
      <c r="B909" t="str">
        <f>IF(A909="","",VLOOKUP(A909, 'Anagrafica Prodotti'!A:B, 2))</f>
        <v/>
      </c>
      <c r="C909" t="str">
        <f>IF(A909="","",SUMIFS(Movimenti!D:D, Movimenti!F:F, A909, Movimenti!C:C, "Carico"))</f>
        <v/>
      </c>
      <c r="D909" t="str">
        <f>IF(A909="","",SUMIFS(Movimenti!D:D, Movimenti!F:F, A909, Movimenti!C:C, "Scarico"))</f>
        <v/>
      </c>
      <c r="E909" t="str">
        <f>IF(A909="","",SUMIFS(Movimenti!D:D, Movimenti!F:F, A909, Movimenti!C:C, "Rettifica"))</f>
        <v/>
      </c>
      <c r="F909" t="str">
        <f t="shared" si="28"/>
        <v/>
      </c>
      <c r="G909" t="str">
        <f>IF(A909="","",IF(F909&lt;=VLOOKUP(A909, 'Anagrafica Prodotti'!A:C, 3), "⚠️ RIORDINARE", "OK"))</f>
        <v/>
      </c>
      <c r="H909" t="str">
        <f>IF(A909="","",VLOOKUP(A909, 'Anagrafica Prodotti'!A:G, 7))</f>
        <v/>
      </c>
      <c r="I909" s="3" t="str">
        <f>IFERROR(SUMIFS(Movimenti!H:H, Movimenti!F:F, A909, Movimenti!C:C, "Carico") / C909,"")</f>
        <v/>
      </c>
      <c r="J909" s="3" t="str">
        <f t="shared" si="29"/>
        <v/>
      </c>
      <c r="K909" s="3" t="str">
        <f>IF(A909="","",VLOOKUP(A909, 'Anagrafica Prodotti'!A:E, 5)*F909)</f>
        <v/>
      </c>
    </row>
    <row r="910" spans="1:11" x14ac:dyDescent="0.3">
      <c r="A910" t="str">
        <f>IF('Anagrafica Prodotti'!A911="","",'Anagrafica Prodotti'!A911)</f>
        <v/>
      </c>
      <c r="B910" t="str">
        <f>IF(A910="","",VLOOKUP(A910, 'Anagrafica Prodotti'!A:B, 2))</f>
        <v/>
      </c>
      <c r="C910" t="str">
        <f>IF(A910="","",SUMIFS(Movimenti!D:D, Movimenti!F:F, A910, Movimenti!C:C, "Carico"))</f>
        <v/>
      </c>
      <c r="D910" t="str">
        <f>IF(A910="","",SUMIFS(Movimenti!D:D, Movimenti!F:F, A910, Movimenti!C:C, "Scarico"))</f>
        <v/>
      </c>
      <c r="E910" t="str">
        <f>IF(A910="","",SUMIFS(Movimenti!D:D, Movimenti!F:F, A910, Movimenti!C:C, "Rettifica"))</f>
        <v/>
      </c>
      <c r="F910" t="str">
        <f t="shared" si="28"/>
        <v/>
      </c>
      <c r="G910" t="str">
        <f>IF(A910="","",IF(F910&lt;=VLOOKUP(A910, 'Anagrafica Prodotti'!A:C, 3), "⚠️ RIORDINARE", "OK"))</f>
        <v/>
      </c>
      <c r="H910" t="str">
        <f>IF(A910="","",VLOOKUP(A910, 'Anagrafica Prodotti'!A:G, 7))</f>
        <v/>
      </c>
      <c r="I910" s="3" t="str">
        <f>IFERROR(SUMIFS(Movimenti!H:H, Movimenti!F:F, A910, Movimenti!C:C, "Carico") / C910,"")</f>
        <v/>
      </c>
      <c r="J910" s="3" t="str">
        <f t="shared" si="29"/>
        <v/>
      </c>
      <c r="K910" s="3" t="str">
        <f>IF(A910="","",VLOOKUP(A910, 'Anagrafica Prodotti'!A:E, 5)*F910)</f>
        <v/>
      </c>
    </row>
    <row r="911" spans="1:11" x14ac:dyDescent="0.3">
      <c r="A911" t="str">
        <f>IF('Anagrafica Prodotti'!A912="","",'Anagrafica Prodotti'!A912)</f>
        <v/>
      </c>
      <c r="B911" t="str">
        <f>IF(A911="","",VLOOKUP(A911, 'Anagrafica Prodotti'!A:B, 2))</f>
        <v/>
      </c>
      <c r="C911" t="str">
        <f>IF(A911="","",SUMIFS(Movimenti!D:D, Movimenti!F:F, A911, Movimenti!C:C, "Carico"))</f>
        <v/>
      </c>
      <c r="D911" t="str">
        <f>IF(A911="","",SUMIFS(Movimenti!D:D, Movimenti!F:F, A911, Movimenti!C:C, "Scarico"))</f>
        <v/>
      </c>
      <c r="E911" t="str">
        <f>IF(A911="","",SUMIFS(Movimenti!D:D, Movimenti!F:F, A911, Movimenti!C:C, "Rettifica"))</f>
        <v/>
      </c>
      <c r="F911" t="str">
        <f t="shared" si="28"/>
        <v/>
      </c>
      <c r="G911" t="str">
        <f>IF(A911="","",IF(F911&lt;=VLOOKUP(A911, 'Anagrafica Prodotti'!A:C, 3), "⚠️ RIORDINARE", "OK"))</f>
        <v/>
      </c>
      <c r="H911" t="str">
        <f>IF(A911="","",VLOOKUP(A911, 'Anagrafica Prodotti'!A:G, 7))</f>
        <v/>
      </c>
      <c r="I911" s="3" t="str">
        <f>IFERROR(SUMIFS(Movimenti!H:H, Movimenti!F:F, A911, Movimenti!C:C, "Carico") / C911,"")</f>
        <v/>
      </c>
      <c r="J911" s="3" t="str">
        <f t="shared" si="29"/>
        <v/>
      </c>
      <c r="K911" s="3" t="str">
        <f>IF(A911="","",VLOOKUP(A911, 'Anagrafica Prodotti'!A:E, 5)*F911)</f>
        <v/>
      </c>
    </row>
    <row r="912" spans="1:11" x14ac:dyDescent="0.3">
      <c r="A912" t="str">
        <f>IF('Anagrafica Prodotti'!A913="","",'Anagrafica Prodotti'!A913)</f>
        <v/>
      </c>
      <c r="B912" t="str">
        <f>IF(A912="","",VLOOKUP(A912, 'Anagrafica Prodotti'!A:B, 2))</f>
        <v/>
      </c>
      <c r="C912" t="str">
        <f>IF(A912="","",SUMIFS(Movimenti!D:D, Movimenti!F:F, A912, Movimenti!C:C, "Carico"))</f>
        <v/>
      </c>
      <c r="D912" t="str">
        <f>IF(A912="","",SUMIFS(Movimenti!D:D, Movimenti!F:F, A912, Movimenti!C:C, "Scarico"))</f>
        <v/>
      </c>
      <c r="E912" t="str">
        <f>IF(A912="","",SUMIFS(Movimenti!D:D, Movimenti!F:F, A912, Movimenti!C:C, "Rettifica"))</f>
        <v/>
      </c>
      <c r="F912" t="str">
        <f t="shared" si="28"/>
        <v/>
      </c>
      <c r="G912" t="str">
        <f>IF(A912="","",IF(F912&lt;=VLOOKUP(A912, 'Anagrafica Prodotti'!A:C, 3), "⚠️ RIORDINARE", "OK"))</f>
        <v/>
      </c>
      <c r="H912" t="str">
        <f>IF(A912="","",VLOOKUP(A912, 'Anagrafica Prodotti'!A:G, 7))</f>
        <v/>
      </c>
      <c r="I912" s="3" t="str">
        <f>IFERROR(SUMIFS(Movimenti!H:H, Movimenti!F:F, A912, Movimenti!C:C, "Carico") / C912,"")</f>
        <v/>
      </c>
      <c r="J912" s="3" t="str">
        <f t="shared" si="29"/>
        <v/>
      </c>
      <c r="K912" s="3" t="str">
        <f>IF(A912="","",VLOOKUP(A912, 'Anagrafica Prodotti'!A:E, 5)*F912)</f>
        <v/>
      </c>
    </row>
    <row r="913" spans="1:11" x14ac:dyDescent="0.3">
      <c r="A913" t="str">
        <f>IF('Anagrafica Prodotti'!A914="","",'Anagrafica Prodotti'!A914)</f>
        <v/>
      </c>
      <c r="B913" t="str">
        <f>IF(A913="","",VLOOKUP(A913, 'Anagrafica Prodotti'!A:B, 2))</f>
        <v/>
      </c>
      <c r="C913" t="str">
        <f>IF(A913="","",SUMIFS(Movimenti!D:D, Movimenti!F:F, A913, Movimenti!C:C, "Carico"))</f>
        <v/>
      </c>
      <c r="D913" t="str">
        <f>IF(A913="","",SUMIFS(Movimenti!D:D, Movimenti!F:F, A913, Movimenti!C:C, "Scarico"))</f>
        <v/>
      </c>
      <c r="E913" t="str">
        <f>IF(A913="","",SUMIFS(Movimenti!D:D, Movimenti!F:F, A913, Movimenti!C:C, "Rettifica"))</f>
        <v/>
      </c>
      <c r="F913" t="str">
        <f t="shared" si="28"/>
        <v/>
      </c>
      <c r="G913" t="str">
        <f>IF(A913="","",IF(F913&lt;=VLOOKUP(A913, 'Anagrafica Prodotti'!A:C, 3), "⚠️ RIORDINARE", "OK"))</f>
        <v/>
      </c>
      <c r="H913" t="str">
        <f>IF(A913="","",VLOOKUP(A913, 'Anagrafica Prodotti'!A:G, 7))</f>
        <v/>
      </c>
      <c r="I913" s="3" t="str">
        <f>IFERROR(SUMIFS(Movimenti!H:H, Movimenti!F:F, A913, Movimenti!C:C, "Carico") / C913,"")</f>
        <v/>
      </c>
      <c r="J913" s="3" t="str">
        <f t="shared" si="29"/>
        <v/>
      </c>
      <c r="K913" s="3" t="str">
        <f>IF(A913="","",VLOOKUP(A913, 'Anagrafica Prodotti'!A:E, 5)*F913)</f>
        <v/>
      </c>
    </row>
    <row r="914" spans="1:11" x14ac:dyDescent="0.3">
      <c r="A914" t="str">
        <f>IF('Anagrafica Prodotti'!A915="","",'Anagrafica Prodotti'!A915)</f>
        <v/>
      </c>
      <c r="B914" t="str">
        <f>IF(A914="","",VLOOKUP(A914, 'Anagrafica Prodotti'!A:B, 2))</f>
        <v/>
      </c>
      <c r="C914" t="str">
        <f>IF(A914="","",SUMIFS(Movimenti!D:D, Movimenti!F:F, A914, Movimenti!C:C, "Carico"))</f>
        <v/>
      </c>
      <c r="D914" t="str">
        <f>IF(A914="","",SUMIFS(Movimenti!D:D, Movimenti!F:F, A914, Movimenti!C:C, "Scarico"))</f>
        <v/>
      </c>
      <c r="E914" t="str">
        <f>IF(A914="","",SUMIFS(Movimenti!D:D, Movimenti!F:F, A914, Movimenti!C:C, "Rettifica"))</f>
        <v/>
      </c>
      <c r="F914" t="str">
        <f t="shared" si="28"/>
        <v/>
      </c>
      <c r="G914" t="str">
        <f>IF(A914="","",IF(F914&lt;=VLOOKUP(A914, 'Anagrafica Prodotti'!A:C, 3), "⚠️ RIORDINARE", "OK"))</f>
        <v/>
      </c>
      <c r="H914" t="str">
        <f>IF(A914="","",VLOOKUP(A914, 'Anagrafica Prodotti'!A:G, 7))</f>
        <v/>
      </c>
      <c r="I914" s="3" t="str">
        <f>IFERROR(SUMIFS(Movimenti!H:H, Movimenti!F:F, A914, Movimenti!C:C, "Carico") / C914,"")</f>
        <v/>
      </c>
      <c r="J914" s="3" t="str">
        <f t="shared" si="29"/>
        <v/>
      </c>
      <c r="K914" s="3" t="str">
        <f>IF(A914="","",VLOOKUP(A914, 'Anagrafica Prodotti'!A:E, 5)*F914)</f>
        <v/>
      </c>
    </row>
    <row r="915" spans="1:11" x14ac:dyDescent="0.3">
      <c r="A915" t="str">
        <f>IF('Anagrafica Prodotti'!A916="","",'Anagrafica Prodotti'!A916)</f>
        <v/>
      </c>
      <c r="B915" t="str">
        <f>IF(A915="","",VLOOKUP(A915, 'Anagrafica Prodotti'!A:B, 2))</f>
        <v/>
      </c>
      <c r="C915" t="str">
        <f>IF(A915="","",SUMIFS(Movimenti!D:D, Movimenti!F:F, A915, Movimenti!C:C, "Carico"))</f>
        <v/>
      </c>
      <c r="D915" t="str">
        <f>IF(A915="","",SUMIFS(Movimenti!D:D, Movimenti!F:F, A915, Movimenti!C:C, "Scarico"))</f>
        <v/>
      </c>
      <c r="E915" t="str">
        <f>IF(A915="","",SUMIFS(Movimenti!D:D, Movimenti!F:F, A915, Movimenti!C:C, "Rettifica"))</f>
        <v/>
      </c>
      <c r="F915" t="str">
        <f t="shared" si="28"/>
        <v/>
      </c>
      <c r="G915" t="str">
        <f>IF(A915="","",IF(F915&lt;=VLOOKUP(A915, 'Anagrafica Prodotti'!A:C, 3), "⚠️ RIORDINARE", "OK"))</f>
        <v/>
      </c>
      <c r="H915" t="str">
        <f>IF(A915="","",VLOOKUP(A915, 'Anagrafica Prodotti'!A:G, 7))</f>
        <v/>
      </c>
      <c r="I915" s="3" t="str">
        <f>IFERROR(SUMIFS(Movimenti!H:H, Movimenti!F:F, A915, Movimenti!C:C, "Carico") / C915,"")</f>
        <v/>
      </c>
      <c r="J915" s="3" t="str">
        <f t="shared" si="29"/>
        <v/>
      </c>
      <c r="K915" s="3" t="str">
        <f>IF(A915="","",VLOOKUP(A915, 'Anagrafica Prodotti'!A:E, 5)*F915)</f>
        <v/>
      </c>
    </row>
    <row r="916" spans="1:11" x14ac:dyDescent="0.3">
      <c r="A916" t="str">
        <f>IF('Anagrafica Prodotti'!A917="","",'Anagrafica Prodotti'!A917)</f>
        <v/>
      </c>
      <c r="B916" t="str">
        <f>IF(A916="","",VLOOKUP(A916, 'Anagrafica Prodotti'!A:B, 2))</f>
        <v/>
      </c>
      <c r="C916" t="str">
        <f>IF(A916="","",SUMIFS(Movimenti!D:D, Movimenti!F:F, A916, Movimenti!C:C, "Carico"))</f>
        <v/>
      </c>
      <c r="D916" t="str">
        <f>IF(A916="","",SUMIFS(Movimenti!D:D, Movimenti!F:F, A916, Movimenti!C:C, "Scarico"))</f>
        <v/>
      </c>
      <c r="E916" t="str">
        <f>IF(A916="","",SUMIFS(Movimenti!D:D, Movimenti!F:F, A916, Movimenti!C:C, "Rettifica"))</f>
        <v/>
      </c>
      <c r="F916" t="str">
        <f t="shared" si="28"/>
        <v/>
      </c>
      <c r="G916" t="str">
        <f>IF(A916="","",IF(F916&lt;=VLOOKUP(A916, 'Anagrafica Prodotti'!A:C, 3), "⚠️ RIORDINARE", "OK"))</f>
        <v/>
      </c>
      <c r="H916" t="str">
        <f>IF(A916="","",VLOOKUP(A916, 'Anagrafica Prodotti'!A:G, 7))</f>
        <v/>
      </c>
      <c r="I916" s="3" t="str">
        <f>IFERROR(SUMIFS(Movimenti!H:H, Movimenti!F:F, A916, Movimenti!C:C, "Carico") / C916,"")</f>
        <v/>
      </c>
      <c r="J916" s="3" t="str">
        <f t="shared" si="29"/>
        <v/>
      </c>
      <c r="K916" s="3" t="str">
        <f>IF(A916="","",VLOOKUP(A916, 'Anagrafica Prodotti'!A:E, 5)*F916)</f>
        <v/>
      </c>
    </row>
    <row r="917" spans="1:11" x14ac:dyDescent="0.3">
      <c r="A917" t="str">
        <f>IF('Anagrafica Prodotti'!A918="","",'Anagrafica Prodotti'!A918)</f>
        <v/>
      </c>
      <c r="B917" t="str">
        <f>IF(A917="","",VLOOKUP(A917, 'Anagrafica Prodotti'!A:B, 2))</f>
        <v/>
      </c>
      <c r="C917" t="str">
        <f>IF(A917="","",SUMIFS(Movimenti!D:D, Movimenti!F:F, A917, Movimenti!C:C, "Carico"))</f>
        <v/>
      </c>
      <c r="D917" t="str">
        <f>IF(A917="","",SUMIFS(Movimenti!D:D, Movimenti!F:F, A917, Movimenti!C:C, "Scarico"))</f>
        <v/>
      </c>
      <c r="E917" t="str">
        <f>IF(A917="","",SUMIFS(Movimenti!D:D, Movimenti!F:F, A917, Movimenti!C:C, "Rettifica"))</f>
        <v/>
      </c>
      <c r="F917" t="str">
        <f t="shared" si="28"/>
        <v/>
      </c>
      <c r="G917" t="str">
        <f>IF(A917="","",IF(F917&lt;=VLOOKUP(A917, 'Anagrafica Prodotti'!A:C, 3), "⚠️ RIORDINARE", "OK"))</f>
        <v/>
      </c>
      <c r="H917" t="str">
        <f>IF(A917="","",VLOOKUP(A917, 'Anagrafica Prodotti'!A:G, 7))</f>
        <v/>
      </c>
      <c r="I917" s="3" t="str">
        <f>IFERROR(SUMIFS(Movimenti!H:H, Movimenti!F:F, A917, Movimenti!C:C, "Carico") / C917,"")</f>
        <v/>
      </c>
      <c r="J917" s="3" t="str">
        <f t="shared" si="29"/>
        <v/>
      </c>
      <c r="K917" s="3" t="str">
        <f>IF(A917="","",VLOOKUP(A917, 'Anagrafica Prodotti'!A:E, 5)*F917)</f>
        <v/>
      </c>
    </row>
    <row r="918" spans="1:11" x14ac:dyDescent="0.3">
      <c r="A918" t="str">
        <f>IF('Anagrafica Prodotti'!A919="","",'Anagrafica Prodotti'!A919)</f>
        <v/>
      </c>
      <c r="B918" t="str">
        <f>IF(A918="","",VLOOKUP(A918, 'Anagrafica Prodotti'!A:B, 2))</f>
        <v/>
      </c>
      <c r="C918" t="str">
        <f>IF(A918="","",SUMIFS(Movimenti!D:D, Movimenti!F:F, A918, Movimenti!C:C, "Carico"))</f>
        <v/>
      </c>
      <c r="D918" t="str">
        <f>IF(A918="","",SUMIFS(Movimenti!D:D, Movimenti!F:F, A918, Movimenti!C:C, "Scarico"))</f>
        <v/>
      </c>
      <c r="E918" t="str">
        <f>IF(A918="","",SUMIFS(Movimenti!D:D, Movimenti!F:F, A918, Movimenti!C:C, "Rettifica"))</f>
        <v/>
      </c>
      <c r="F918" t="str">
        <f t="shared" si="28"/>
        <v/>
      </c>
      <c r="G918" t="str">
        <f>IF(A918="","",IF(F918&lt;=VLOOKUP(A918, 'Anagrafica Prodotti'!A:C, 3), "⚠️ RIORDINARE", "OK"))</f>
        <v/>
      </c>
      <c r="H918" t="str">
        <f>IF(A918="","",VLOOKUP(A918, 'Anagrafica Prodotti'!A:G, 7))</f>
        <v/>
      </c>
      <c r="I918" s="3" t="str">
        <f>IFERROR(SUMIFS(Movimenti!H:H, Movimenti!F:F, A918, Movimenti!C:C, "Carico") / C918,"")</f>
        <v/>
      </c>
      <c r="J918" s="3" t="str">
        <f t="shared" si="29"/>
        <v/>
      </c>
      <c r="K918" s="3" t="str">
        <f>IF(A918="","",VLOOKUP(A918, 'Anagrafica Prodotti'!A:E, 5)*F918)</f>
        <v/>
      </c>
    </row>
    <row r="919" spans="1:11" x14ac:dyDescent="0.3">
      <c r="A919" t="str">
        <f>IF('Anagrafica Prodotti'!A920="","",'Anagrafica Prodotti'!A920)</f>
        <v/>
      </c>
      <c r="B919" t="str">
        <f>IF(A919="","",VLOOKUP(A919, 'Anagrafica Prodotti'!A:B, 2))</f>
        <v/>
      </c>
      <c r="C919" t="str">
        <f>IF(A919="","",SUMIFS(Movimenti!D:D, Movimenti!F:F, A919, Movimenti!C:C, "Carico"))</f>
        <v/>
      </c>
      <c r="D919" t="str">
        <f>IF(A919="","",SUMIFS(Movimenti!D:D, Movimenti!F:F, A919, Movimenti!C:C, "Scarico"))</f>
        <v/>
      </c>
      <c r="E919" t="str">
        <f>IF(A919="","",SUMIFS(Movimenti!D:D, Movimenti!F:F, A919, Movimenti!C:C, "Rettifica"))</f>
        <v/>
      </c>
      <c r="F919" t="str">
        <f t="shared" si="28"/>
        <v/>
      </c>
      <c r="G919" t="str">
        <f>IF(A919="","",IF(F919&lt;=VLOOKUP(A919, 'Anagrafica Prodotti'!A:C, 3), "⚠️ RIORDINARE", "OK"))</f>
        <v/>
      </c>
      <c r="H919" t="str">
        <f>IF(A919="","",VLOOKUP(A919, 'Anagrafica Prodotti'!A:G, 7))</f>
        <v/>
      </c>
      <c r="I919" s="3" t="str">
        <f>IFERROR(SUMIFS(Movimenti!H:H, Movimenti!F:F, A919, Movimenti!C:C, "Carico") / C919,"")</f>
        <v/>
      </c>
      <c r="J919" s="3" t="str">
        <f t="shared" si="29"/>
        <v/>
      </c>
      <c r="K919" s="3" t="str">
        <f>IF(A919="","",VLOOKUP(A919, 'Anagrafica Prodotti'!A:E, 5)*F919)</f>
        <v/>
      </c>
    </row>
    <row r="920" spans="1:11" x14ac:dyDescent="0.3">
      <c r="A920" t="str">
        <f>IF('Anagrafica Prodotti'!A921="","",'Anagrafica Prodotti'!A921)</f>
        <v/>
      </c>
      <c r="B920" t="str">
        <f>IF(A920="","",VLOOKUP(A920, 'Anagrafica Prodotti'!A:B, 2))</f>
        <v/>
      </c>
      <c r="C920" t="str">
        <f>IF(A920="","",SUMIFS(Movimenti!D:D, Movimenti!F:F, A920, Movimenti!C:C, "Carico"))</f>
        <v/>
      </c>
      <c r="D920" t="str">
        <f>IF(A920="","",SUMIFS(Movimenti!D:D, Movimenti!F:F, A920, Movimenti!C:C, "Scarico"))</f>
        <v/>
      </c>
      <c r="E920" t="str">
        <f>IF(A920="","",SUMIFS(Movimenti!D:D, Movimenti!F:F, A920, Movimenti!C:C, "Rettifica"))</f>
        <v/>
      </c>
      <c r="F920" t="str">
        <f t="shared" si="28"/>
        <v/>
      </c>
      <c r="G920" t="str">
        <f>IF(A920="","",IF(F920&lt;=VLOOKUP(A920, 'Anagrafica Prodotti'!A:C, 3), "⚠️ RIORDINARE", "OK"))</f>
        <v/>
      </c>
      <c r="H920" t="str">
        <f>IF(A920="","",VLOOKUP(A920, 'Anagrafica Prodotti'!A:G, 7))</f>
        <v/>
      </c>
      <c r="I920" s="3" t="str">
        <f>IFERROR(SUMIFS(Movimenti!H:H, Movimenti!F:F, A920, Movimenti!C:C, "Carico") / C920,"")</f>
        <v/>
      </c>
      <c r="J920" s="3" t="str">
        <f t="shared" si="29"/>
        <v/>
      </c>
      <c r="K920" s="3" t="str">
        <f>IF(A920="","",VLOOKUP(A920, 'Anagrafica Prodotti'!A:E, 5)*F920)</f>
        <v/>
      </c>
    </row>
    <row r="921" spans="1:11" x14ac:dyDescent="0.3">
      <c r="A921" t="str">
        <f>IF('Anagrafica Prodotti'!A922="","",'Anagrafica Prodotti'!A922)</f>
        <v/>
      </c>
      <c r="B921" t="str">
        <f>IF(A921="","",VLOOKUP(A921, 'Anagrafica Prodotti'!A:B, 2))</f>
        <v/>
      </c>
      <c r="C921" t="str">
        <f>IF(A921="","",SUMIFS(Movimenti!D:D, Movimenti!F:F, A921, Movimenti!C:C, "Carico"))</f>
        <v/>
      </c>
      <c r="D921" t="str">
        <f>IF(A921="","",SUMIFS(Movimenti!D:D, Movimenti!F:F, A921, Movimenti!C:C, "Scarico"))</f>
        <v/>
      </c>
      <c r="E921" t="str">
        <f>IF(A921="","",SUMIFS(Movimenti!D:D, Movimenti!F:F, A921, Movimenti!C:C, "Rettifica"))</f>
        <v/>
      </c>
      <c r="F921" t="str">
        <f t="shared" si="28"/>
        <v/>
      </c>
      <c r="G921" t="str">
        <f>IF(A921="","",IF(F921&lt;=VLOOKUP(A921, 'Anagrafica Prodotti'!A:C, 3), "⚠️ RIORDINARE", "OK"))</f>
        <v/>
      </c>
      <c r="H921" t="str">
        <f>IF(A921="","",VLOOKUP(A921, 'Anagrafica Prodotti'!A:G, 7))</f>
        <v/>
      </c>
      <c r="I921" s="3" t="str">
        <f>IFERROR(SUMIFS(Movimenti!H:H, Movimenti!F:F, A921, Movimenti!C:C, "Carico") / C921,"")</f>
        <v/>
      </c>
      <c r="J921" s="3" t="str">
        <f t="shared" si="29"/>
        <v/>
      </c>
      <c r="K921" s="3" t="str">
        <f>IF(A921="","",VLOOKUP(A921, 'Anagrafica Prodotti'!A:E, 5)*F921)</f>
        <v/>
      </c>
    </row>
    <row r="922" spans="1:11" x14ac:dyDescent="0.3">
      <c r="A922" t="str">
        <f>IF('Anagrafica Prodotti'!A923="","",'Anagrafica Prodotti'!A923)</f>
        <v/>
      </c>
      <c r="B922" t="str">
        <f>IF(A922="","",VLOOKUP(A922, 'Anagrafica Prodotti'!A:B, 2))</f>
        <v/>
      </c>
      <c r="C922" t="str">
        <f>IF(A922="","",SUMIFS(Movimenti!D:D, Movimenti!F:F, A922, Movimenti!C:C, "Carico"))</f>
        <v/>
      </c>
      <c r="D922" t="str">
        <f>IF(A922="","",SUMIFS(Movimenti!D:D, Movimenti!F:F, A922, Movimenti!C:C, "Scarico"))</f>
        <v/>
      </c>
      <c r="E922" t="str">
        <f>IF(A922="","",SUMIFS(Movimenti!D:D, Movimenti!F:F, A922, Movimenti!C:C, "Rettifica"))</f>
        <v/>
      </c>
      <c r="F922" t="str">
        <f t="shared" si="28"/>
        <v/>
      </c>
      <c r="G922" t="str">
        <f>IF(A922="","",IF(F922&lt;=VLOOKUP(A922, 'Anagrafica Prodotti'!A:C, 3), "⚠️ RIORDINARE", "OK"))</f>
        <v/>
      </c>
      <c r="H922" t="str">
        <f>IF(A922="","",VLOOKUP(A922, 'Anagrafica Prodotti'!A:G, 7))</f>
        <v/>
      </c>
      <c r="I922" s="3" t="str">
        <f>IFERROR(SUMIFS(Movimenti!H:H, Movimenti!F:F, A922, Movimenti!C:C, "Carico") / C922,"")</f>
        <v/>
      </c>
      <c r="J922" s="3" t="str">
        <f t="shared" si="29"/>
        <v/>
      </c>
      <c r="K922" s="3" t="str">
        <f>IF(A922="","",VLOOKUP(A922, 'Anagrafica Prodotti'!A:E, 5)*F922)</f>
        <v/>
      </c>
    </row>
    <row r="923" spans="1:11" x14ac:dyDescent="0.3">
      <c r="A923" t="str">
        <f>IF('Anagrafica Prodotti'!A924="","",'Anagrafica Prodotti'!A924)</f>
        <v/>
      </c>
      <c r="B923" t="str">
        <f>IF(A923="","",VLOOKUP(A923, 'Anagrafica Prodotti'!A:B, 2))</f>
        <v/>
      </c>
      <c r="C923" t="str">
        <f>IF(A923="","",SUMIFS(Movimenti!D:D, Movimenti!F:F, A923, Movimenti!C:C, "Carico"))</f>
        <v/>
      </c>
      <c r="D923" t="str">
        <f>IF(A923="","",SUMIFS(Movimenti!D:D, Movimenti!F:F, A923, Movimenti!C:C, "Scarico"))</f>
        <v/>
      </c>
      <c r="E923" t="str">
        <f>IF(A923="","",SUMIFS(Movimenti!D:D, Movimenti!F:F, A923, Movimenti!C:C, "Rettifica"))</f>
        <v/>
      </c>
      <c r="F923" t="str">
        <f t="shared" si="28"/>
        <v/>
      </c>
      <c r="G923" t="str">
        <f>IF(A923="","",IF(F923&lt;=VLOOKUP(A923, 'Anagrafica Prodotti'!A:C, 3), "⚠️ RIORDINARE", "OK"))</f>
        <v/>
      </c>
      <c r="H923" t="str">
        <f>IF(A923="","",VLOOKUP(A923, 'Anagrafica Prodotti'!A:G, 7))</f>
        <v/>
      </c>
      <c r="I923" s="3" t="str">
        <f>IFERROR(SUMIFS(Movimenti!H:H, Movimenti!F:F, A923, Movimenti!C:C, "Carico") / C923,"")</f>
        <v/>
      </c>
      <c r="J923" s="3" t="str">
        <f t="shared" si="29"/>
        <v/>
      </c>
      <c r="K923" s="3" t="str">
        <f>IF(A923="","",VLOOKUP(A923, 'Anagrafica Prodotti'!A:E, 5)*F923)</f>
        <v/>
      </c>
    </row>
    <row r="924" spans="1:11" x14ac:dyDescent="0.3">
      <c r="A924" t="str">
        <f>IF('Anagrafica Prodotti'!A925="","",'Anagrafica Prodotti'!A925)</f>
        <v/>
      </c>
      <c r="B924" t="str">
        <f>IF(A924="","",VLOOKUP(A924, 'Anagrafica Prodotti'!A:B, 2))</f>
        <v/>
      </c>
      <c r="C924" t="str">
        <f>IF(A924="","",SUMIFS(Movimenti!D:D, Movimenti!F:F, A924, Movimenti!C:C, "Carico"))</f>
        <v/>
      </c>
      <c r="D924" t="str">
        <f>IF(A924="","",SUMIFS(Movimenti!D:D, Movimenti!F:F, A924, Movimenti!C:C, "Scarico"))</f>
        <v/>
      </c>
      <c r="E924" t="str">
        <f>IF(A924="","",SUMIFS(Movimenti!D:D, Movimenti!F:F, A924, Movimenti!C:C, "Rettifica"))</f>
        <v/>
      </c>
      <c r="F924" t="str">
        <f t="shared" si="28"/>
        <v/>
      </c>
      <c r="G924" t="str">
        <f>IF(A924="","",IF(F924&lt;=VLOOKUP(A924, 'Anagrafica Prodotti'!A:C, 3), "⚠️ RIORDINARE", "OK"))</f>
        <v/>
      </c>
      <c r="H924" t="str">
        <f>IF(A924="","",VLOOKUP(A924, 'Anagrafica Prodotti'!A:G, 7))</f>
        <v/>
      </c>
      <c r="I924" s="3" t="str">
        <f>IFERROR(SUMIFS(Movimenti!H:H, Movimenti!F:F, A924, Movimenti!C:C, "Carico") / C924,"")</f>
        <v/>
      </c>
      <c r="J924" s="3" t="str">
        <f t="shared" si="29"/>
        <v/>
      </c>
      <c r="K924" s="3" t="str">
        <f>IF(A924="","",VLOOKUP(A924, 'Anagrafica Prodotti'!A:E, 5)*F924)</f>
        <v/>
      </c>
    </row>
    <row r="925" spans="1:11" x14ac:dyDescent="0.3">
      <c r="A925" t="str">
        <f>IF('Anagrafica Prodotti'!A926="","",'Anagrafica Prodotti'!A926)</f>
        <v/>
      </c>
      <c r="B925" t="str">
        <f>IF(A925="","",VLOOKUP(A925, 'Anagrafica Prodotti'!A:B, 2))</f>
        <v/>
      </c>
      <c r="C925" t="str">
        <f>IF(A925="","",SUMIFS(Movimenti!D:D, Movimenti!F:F, A925, Movimenti!C:C, "Carico"))</f>
        <v/>
      </c>
      <c r="D925" t="str">
        <f>IF(A925="","",SUMIFS(Movimenti!D:D, Movimenti!F:F, A925, Movimenti!C:C, "Scarico"))</f>
        <v/>
      </c>
      <c r="E925" t="str">
        <f>IF(A925="","",SUMIFS(Movimenti!D:D, Movimenti!F:F, A925, Movimenti!C:C, "Rettifica"))</f>
        <v/>
      </c>
      <c r="F925" t="str">
        <f t="shared" si="28"/>
        <v/>
      </c>
      <c r="G925" t="str">
        <f>IF(A925="","",IF(F925&lt;=VLOOKUP(A925, 'Anagrafica Prodotti'!A:C, 3), "⚠️ RIORDINARE", "OK"))</f>
        <v/>
      </c>
      <c r="H925" t="str">
        <f>IF(A925="","",VLOOKUP(A925, 'Anagrafica Prodotti'!A:G, 7))</f>
        <v/>
      </c>
      <c r="I925" s="3" t="str">
        <f>IFERROR(SUMIFS(Movimenti!H:H, Movimenti!F:F, A925, Movimenti!C:C, "Carico") / C925,"")</f>
        <v/>
      </c>
      <c r="J925" s="3" t="str">
        <f t="shared" si="29"/>
        <v/>
      </c>
      <c r="K925" s="3" t="str">
        <f>IF(A925="","",VLOOKUP(A925, 'Anagrafica Prodotti'!A:E, 5)*F925)</f>
        <v/>
      </c>
    </row>
    <row r="926" spans="1:11" x14ac:dyDescent="0.3">
      <c r="A926" t="str">
        <f>IF('Anagrafica Prodotti'!A927="","",'Anagrafica Prodotti'!A927)</f>
        <v/>
      </c>
      <c r="B926" t="str">
        <f>IF(A926="","",VLOOKUP(A926, 'Anagrafica Prodotti'!A:B, 2))</f>
        <v/>
      </c>
      <c r="C926" t="str">
        <f>IF(A926="","",SUMIFS(Movimenti!D:D, Movimenti!F:F, A926, Movimenti!C:C, "Carico"))</f>
        <v/>
      </c>
      <c r="D926" t="str">
        <f>IF(A926="","",SUMIFS(Movimenti!D:D, Movimenti!F:F, A926, Movimenti!C:C, "Scarico"))</f>
        <v/>
      </c>
      <c r="E926" t="str">
        <f>IF(A926="","",SUMIFS(Movimenti!D:D, Movimenti!F:F, A926, Movimenti!C:C, "Rettifica"))</f>
        <v/>
      </c>
      <c r="F926" t="str">
        <f t="shared" si="28"/>
        <v/>
      </c>
      <c r="G926" t="str">
        <f>IF(A926="","",IF(F926&lt;=VLOOKUP(A926, 'Anagrafica Prodotti'!A:C, 3), "⚠️ RIORDINARE", "OK"))</f>
        <v/>
      </c>
      <c r="H926" t="str">
        <f>IF(A926="","",VLOOKUP(A926, 'Anagrafica Prodotti'!A:G, 7))</f>
        <v/>
      </c>
      <c r="I926" s="3" t="str">
        <f>IFERROR(SUMIFS(Movimenti!H:H, Movimenti!F:F, A926, Movimenti!C:C, "Carico") / C926,"")</f>
        <v/>
      </c>
      <c r="J926" s="3" t="str">
        <f t="shared" si="29"/>
        <v/>
      </c>
      <c r="K926" s="3" t="str">
        <f>IF(A926="","",VLOOKUP(A926, 'Anagrafica Prodotti'!A:E, 5)*F926)</f>
        <v/>
      </c>
    </row>
    <row r="927" spans="1:11" x14ac:dyDescent="0.3">
      <c r="A927" t="str">
        <f>IF('Anagrafica Prodotti'!A928="","",'Anagrafica Prodotti'!A928)</f>
        <v/>
      </c>
      <c r="B927" t="str">
        <f>IF(A927="","",VLOOKUP(A927, 'Anagrafica Prodotti'!A:B, 2))</f>
        <v/>
      </c>
      <c r="C927" t="str">
        <f>IF(A927="","",SUMIFS(Movimenti!D:D, Movimenti!F:F, A927, Movimenti!C:C, "Carico"))</f>
        <v/>
      </c>
      <c r="D927" t="str">
        <f>IF(A927="","",SUMIFS(Movimenti!D:D, Movimenti!F:F, A927, Movimenti!C:C, "Scarico"))</f>
        <v/>
      </c>
      <c r="E927" t="str">
        <f>IF(A927="","",SUMIFS(Movimenti!D:D, Movimenti!F:F, A927, Movimenti!C:C, "Rettifica"))</f>
        <v/>
      </c>
      <c r="F927" t="str">
        <f t="shared" si="28"/>
        <v/>
      </c>
      <c r="G927" t="str">
        <f>IF(A927="","",IF(F927&lt;=VLOOKUP(A927, 'Anagrafica Prodotti'!A:C, 3), "⚠️ RIORDINARE", "OK"))</f>
        <v/>
      </c>
      <c r="H927" t="str">
        <f>IF(A927="","",VLOOKUP(A927, 'Anagrafica Prodotti'!A:G, 7))</f>
        <v/>
      </c>
      <c r="I927" s="3" t="str">
        <f>IFERROR(SUMIFS(Movimenti!H:H, Movimenti!F:F, A927, Movimenti!C:C, "Carico") / C927,"")</f>
        <v/>
      </c>
      <c r="J927" s="3" t="str">
        <f t="shared" si="29"/>
        <v/>
      </c>
      <c r="K927" s="3" t="str">
        <f>IF(A927="","",VLOOKUP(A927, 'Anagrafica Prodotti'!A:E, 5)*F927)</f>
        <v/>
      </c>
    </row>
    <row r="928" spans="1:11" x14ac:dyDescent="0.3">
      <c r="A928" t="str">
        <f>IF('Anagrafica Prodotti'!A929="","",'Anagrafica Prodotti'!A929)</f>
        <v/>
      </c>
      <c r="B928" t="str">
        <f>IF(A928="","",VLOOKUP(A928, 'Anagrafica Prodotti'!A:B, 2))</f>
        <v/>
      </c>
      <c r="C928" t="str">
        <f>IF(A928="","",SUMIFS(Movimenti!D:D, Movimenti!F:F, A928, Movimenti!C:C, "Carico"))</f>
        <v/>
      </c>
      <c r="D928" t="str">
        <f>IF(A928="","",SUMIFS(Movimenti!D:D, Movimenti!F:F, A928, Movimenti!C:C, "Scarico"))</f>
        <v/>
      </c>
      <c r="E928" t="str">
        <f>IF(A928="","",SUMIFS(Movimenti!D:D, Movimenti!F:F, A928, Movimenti!C:C, "Rettifica"))</f>
        <v/>
      </c>
      <c r="F928" t="str">
        <f t="shared" si="28"/>
        <v/>
      </c>
      <c r="G928" t="str">
        <f>IF(A928="","",IF(F928&lt;=VLOOKUP(A928, 'Anagrafica Prodotti'!A:C, 3), "⚠️ RIORDINARE", "OK"))</f>
        <v/>
      </c>
      <c r="H928" t="str">
        <f>IF(A928="","",VLOOKUP(A928, 'Anagrafica Prodotti'!A:G, 7))</f>
        <v/>
      </c>
      <c r="I928" s="3" t="str">
        <f>IFERROR(SUMIFS(Movimenti!H:H, Movimenti!F:F, A928, Movimenti!C:C, "Carico") / C928,"")</f>
        <v/>
      </c>
      <c r="J928" s="3" t="str">
        <f t="shared" si="29"/>
        <v/>
      </c>
      <c r="K928" s="3" t="str">
        <f>IF(A928="","",VLOOKUP(A928, 'Anagrafica Prodotti'!A:E, 5)*F928)</f>
        <v/>
      </c>
    </row>
    <row r="929" spans="1:11" x14ac:dyDescent="0.3">
      <c r="A929" t="str">
        <f>IF('Anagrafica Prodotti'!A930="","",'Anagrafica Prodotti'!A930)</f>
        <v/>
      </c>
      <c r="B929" t="str">
        <f>IF(A929="","",VLOOKUP(A929, 'Anagrafica Prodotti'!A:B, 2))</f>
        <v/>
      </c>
      <c r="C929" t="str">
        <f>IF(A929="","",SUMIFS(Movimenti!D:D, Movimenti!F:F, A929, Movimenti!C:C, "Carico"))</f>
        <v/>
      </c>
      <c r="D929" t="str">
        <f>IF(A929="","",SUMIFS(Movimenti!D:D, Movimenti!F:F, A929, Movimenti!C:C, "Scarico"))</f>
        <v/>
      </c>
      <c r="E929" t="str">
        <f>IF(A929="","",SUMIFS(Movimenti!D:D, Movimenti!F:F, A929, Movimenti!C:C, "Rettifica"))</f>
        <v/>
      </c>
      <c r="F929" t="str">
        <f t="shared" si="28"/>
        <v/>
      </c>
      <c r="G929" t="str">
        <f>IF(A929="","",IF(F929&lt;=VLOOKUP(A929, 'Anagrafica Prodotti'!A:C, 3), "⚠️ RIORDINARE", "OK"))</f>
        <v/>
      </c>
      <c r="H929" t="str">
        <f>IF(A929="","",VLOOKUP(A929, 'Anagrafica Prodotti'!A:G, 7))</f>
        <v/>
      </c>
      <c r="I929" s="3" t="str">
        <f>IFERROR(SUMIFS(Movimenti!H:H, Movimenti!F:F, A929, Movimenti!C:C, "Carico") / C929,"")</f>
        <v/>
      </c>
      <c r="J929" s="3" t="str">
        <f t="shared" si="29"/>
        <v/>
      </c>
      <c r="K929" s="3" t="str">
        <f>IF(A929="","",VLOOKUP(A929, 'Anagrafica Prodotti'!A:E, 5)*F929)</f>
        <v/>
      </c>
    </row>
    <row r="930" spans="1:11" x14ac:dyDescent="0.3">
      <c r="A930" t="str">
        <f>IF('Anagrafica Prodotti'!A931="","",'Anagrafica Prodotti'!A931)</f>
        <v/>
      </c>
      <c r="B930" t="str">
        <f>IF(A930="","",VLOOKUP(A930, 'Anagrafica Prodotti'!A:B, 2))</f>
        <v/>
      </c>
      <c r="C930" t="str">
        <f>IF(A930="","",SUMIFS(Movimenti!D:D, Movimenti!F:F, A930, Movimenti!C:C, "Carico"))</f>
        <v/>
      </c>
      <c r="D930" t="str">
        <f>IF(A930="","",SUMIFS(Movimenti!D:D, Movimenti!F:F, A930, Movimenti!C:C, "Scarico"))</f>
        <v/>
      </c>
      <c r="E930" t="str">
        <f>IF(A930="","",SUMIFS(Movimenti!D:D, Movimenti!F:F, A930, Movimenti!C:C, "Rettifica"))</f>
        <v/>
      </c>
      <c r="F930" t="str">
        <f t="shared" si="28"/>
        <v/>
      </c>
      <c r="G930" t="str">
        <f>IF(A930="","",IF(F930&lt;=VLOOKUP(A930, 'Anagrafica Prodotti'!A:C, 3), "⚠️ RIORDINARE", "OK"))</f>
        <v/>
      </c>
      <c r="H930" t="str">
        <f>IF(A930="","",VLOOKUP(A930, 'Anagrafica Prodotti'!A:G, 7))</f>
        <v/>
      </c>
      <c r="I930" s="3" t="str">
        <f>IFERROR(SUMIFS(Movimenti!H:H, Movimenti!F:F, A930, Movimenti!C:C, "Carico") / C930,"")</f>
        <v/>
      </c>
      <c r="J930" s="3" t="str">
        <f t="shared" si="29"/>
        <v/>
      </c>
      <c r="K930" s="3" t="str">
        <f>IF(A930="","",VLOOKUP(A930, 'Anagrafica Prodotti'!A:E, 5)*F930)</f>
        <v/>
      </c>
    </row>
    <row r="931" spans="1:11" x14ac:dyDescent="0.3">
      <c r="A931" t="str">
        <f>IF('Anagrafica Prodotti'!A932="","",'Anagrafica Prodotti'!A932)</f>
        <v/>
      </c>
      <c r="B931" t="str">
        <f>IF(A931="","",VLOOKUP(A931, 'Anagrafica Prodotti'!A:B, 2))</f>
        <v/>
      </c>
      <c r="C931" t="str">
        <f>IF(A931="","",SUMIFS(Movimenti!D:D, Movimenti!F:F, A931, Movimenti!C:C, "Carico"))</f>
        <v/>
      </c>
      <c r="D931" t="str">
        <f>IF(A931="","",SUMIFS(Movimenti!D:D, Movimenti!F:F, A931, Movimenti!C:C, "Scarico"))</f>
        <v/>
      </c>
      <c r="E931" t="str">
        <f>IF(A931="","",SUMIFS(Movimenti!D:D, Movimenti!F:F, A931, Movimenti!C:C, "Rettifica"))</f>
        <v/>
      </c>
      <c r="F931" t="str">
        <f t="shared" si="28"/>
        <v/>
      </c>
      <c r="G931" t="str">
        <f>IF(A931="","",IF(F931&lt;=VLOOKUP(A931, 'Anagrafica Prodotti'!A:C, 3), "⚠️ RIORDINARE", "OK"))</f>
        <v/>
      </c>
      <c r="H931" t="str">
        <f>IF(A931="","",VLOOKUP(A931, 'Anagrafica Prodotti'!A:G, 7))</f>
        <v/>
      </c>
      <c r="I931" s="3" t="str">
        <f>IFERROR(SUMIFS(Movimenti!H:H, Movimenti!F:F, A931, Movimenti!C:C, "Carico") / C931,"")</f>
        <v/>
      </c>
      <c r="J931" s="3" t="str">
        <f t="shared" si="29"/>
        <v/>
      </c>
      <c r="K931" s="3" t="str">
        <f>IF(A931="","",VLOOKUP(A931, 'Anagrafica Prodotti'!A:E, 5)*F931)</f>
        <v/>
      </c>
    </row>
    <row r="932" spans="1:11" x14ac:dyDescent="0.3">
      <c r="A932" t="str">
        <f>IF('Anagrafica Prodotti'!A933="","",'Anagrafica Prodotti'!A933)</f>
        <v/>
      </c>
      <c r="B932" t="str">
        <f>IF(A932="","",VLOOKUP(A932, 'Anagrafica Prodotti'!A:B, 2))</f>
        <v/>
      </c>
      <c r="C932" t="str">
        <f>IF(A932="","",SUMIFS(Movimenti!D:D, Movimenti!F:F, A932, Movimenti!C:C, "Carico"))</f>
        <v/>
      </c>
      <c r="D932" t="str">
        <f>IF(A932="","",SUMIFS(Movimenti!D:D, Movimenti!F:F, A932, Movimenti!C:C, "Scarico"))</f>
        <v/>
      </c>
      <c r="E932" t="str">
        <f>IF(A932="","",SUMIFS(Movimenti!D:D, Movimenti!F:F, A932, Movimenti!C:C, "Rettifica"))</f>
        <v/>
      </c>
      <c r="F932" t="str">
        <f t="shared" si="28"/>
        <v/>
      </c>
      <c r="G932" t="str">
        <f>IF(A932="","",IF(F932&lt;=VLOOKUP(A932, 'Anagrafica Prodotti'!A:C, 3), "⚠️ RIORDINARE", "OK"))</f>
        <v/>
      </c>
      <c r="H932" t="str">
        <f>IF(A932="","",VLOOKUP(A932, 'Anagrafica Prodotti'!A:G, 7))</f>
        <v/>
      </c>
      <c r="I932" s="3" t="str">
        <f>IFERROR(SUMIFS(Movimenti!H:H, Movimenti!F:F, A932, Movimenti!C:C, "Carico") / C932,"")</f>
        <v/>
      </c>
      <c r="J932" s="3" t="str">
        <f t="shared" si="29"/>
        <v/>
      </c>
      <c r="K932" s="3" t="str">
        <f>IF(A932="","",VLOOKUP(A932, 'Anagrafica Prodotti'!A:E, 5)*F932)</f>
        <v/>
      </c>
    </row>
    <row r="933" spans="1:11" x14ac:dyDescent="0.3">
      <c r="A933" t="str">
        <f>IF('Anagrafica Prodotti'!A934="","",'Anagrafica Prodotti'!A934)</f>
        <v/>
      </c>
      <c r="B933" t="str">
        <f>IF(A933="","",VLOOKUP(A933, 'Anagrafica Prodotti'!A:B, 2))</f>
        <v/>
      </c>
      <c r="C933" t="str">
        <f>IF(A933="","",SUMIFS(Movimenti!D:D, Movimenti!F:F, A933, Movimenti!C:C, "Carico"))</f>
        <v/>
      </c>
      <c r="D933" t="str">
        <f>IF(A933="","",SUMIFS(Movimenti!D:D, Movimenti!F:F, A933, Movimenti!C:C, "Scarico"))</f>
        <v/>
      </c>
      <c r="E933" t="str">
        <f>IF(A933="","",SUMIFS(Movimenti!D:D, Movimenti!F:F, A933, Movimenti!C:C, "Rettifica"))</f>
        <v/>
      </c>
      <c r="F933" t="str">
        <f t="shared" si="28"/>
        <v/>
      </c>
      <c r="G933" t="str">
        <f>IF(A933="","",IF(F933&lt;=VLOOKUP(A933, 'Anagrafica Prodotti'!A:C, 3), "⚠️ RIORDINARE", "OK"))</f>
        <v/>
      </c>
      <c r="H933" t="str">
        <f>IF(A933="","",VLOOKUP(A933, 'Anagrafica Prodotti'!A:G, 7))</f>
        <v/>
      </c>
      <c r="I933" s="3" t="str">
        <f>IFERROR(SUMIFS(Movimenti!H:H, Movimenti!F:F, A933, Movimenti!C:C, "Carico") / C933,"")</f>
        <v/>
      </c>
      <c r="J933" s="3" t="str">
        <f t="shared" si="29"/>
        <v/>
      </c>
      <c r="K933" s="3" t="str">
        <f>IF(A933="","",VLOOKUP(A933, 'Anagrafica Prodotti'!A:E, 5)*F933)</f>
        <v/>
      </c>
    </row>
    <row r="934" spans="1:11" x14ac:dyDescent="0.3">
      <c r="A934" t="str">
        <f>IF('Anagrafica Prodotti'!A935="","",'Anagrafica Prodotti'!A935)</f>
        <v/>
      </c>
      <c r="B934" t="str">
        <f>IF(A934="","",VLOOKUP(A934, 'Anagrafica Prodotti'!A:B, 2))</f>
        <v/>
      </c>
      <c r="C934" t="str">
        <f>IF(A934="","",SUMIFS(Movimenti!D:D, Movimenti!F:F, A934, Movimenti!C:C, "Carico"))</f>
        <v/>
      </c>
      <c r="D934" t="str">
        <f>IF(A934="","",SUMIFS(Movimenti!D:D, Movimenti!F:F, A934, Movimenti!C:C, "Scarico"))</f>
        <v/>
      </c>
      <c r="E934" t="str">
        <f>IF(A934="","",SUMIFS(Movimenti!D:D, Movimenti!F:F, A934, Movimenti!C:C, "Rettifica"))</f>
        <v/>
      </c>
      <c r="F934" t="str">
        <f t="shared" si="28"/>
        <v/>
      </c>
      <c r="G934" t="str">
        <f>IF(A934="","",IF(F934&lt;=VLOOKUP(A934, 'Anagrafica Prodotti'!A:C, 3), "⚠️ RIORDINARE", "OK"))</f>
        <v/>
      </c>
      <c r="H934" t="str">
        <f>IF(A934="","",VLOOKUP(A934, 'Anagrafica Prodotti'!A:G, 7))</f>
        <v/>
      </c>
      <c r="I934" s="3" t="str">
        <f>IFERROR(SUMIFS(Movimenti!H:H, Movimenti!F:F, A934, Movimenti!C:C, "Carico") / C934,"")</f>
        <v/>
      </c>
      <c r="J934" s="3" t="str">
        <f t="shared" si="29"/>
        <v/>
      </c>
      <c r="K934" s="3" t="str">
        <f>IF(A934="","",VLOOKUP(A934, 'Anagrafica Prodotti'!A:E, 5)*F934)</f>
        <v/>
      </c>
    </row>
    <row r="935" spans="1:11" x14ac:dyDescent="0.3">
      <c r="A935" t="str">
        <f>IF('Anagrafica Prodotti'!A936="","",'Anagrafica Prodotti'!A936)</f>
        <v/>
      </c>
      <c r="B935" t="str">
        <f>IF(A935="","",VLOOKUP(A935, 'Anagrafica Prodotti'!A:B, 2))</f>
        <v/>
      </c>
      <c r="C935" t="str">
        <f>IF(A935="","",SUMIFS(Movimenti!D:D, Movimenti!F:F, A935, Movimenti!C:C, "Carico"))</f>
        <v/>
      </c>
      <c r="D935" t="str">
        <f>IF(A935="","",SUMIFS(Movimenti!D:D, Movimenti!F:F, A935, Movimenti!C:C, "Scarico"))</f>
        <v/>
      </c>
      <c r="E935" t="str">
        <f>IF(A935="","",SUMIFS(Movimenti!D:D, Movimenti!F:F, A935, Movimenti!C:C, "Rettifica"))</f>
        <v/>
      </c>
      <c r="F935" t="str">
        <f t="shared" si="28"/>
        <v/>
      </c>
      <c r="G935" t="str">
        <f>IF(A935="","",IF(F935&lt;=VLOOKUP(A935, 'Anagrafica Prodotti'!A:C, 3), "⚠️ RIORDINARE", "OK"))</f>
        <v/>
      </c>
      <c r="H935" t="str">
        <f>IF(A935="","",VLOOKUP(A935, 'Anagrafica Prodotti'!A:G, 7))</f>
        <v/>
      </c>
      <c r="I935" s="3" t="str">
        <f>IFERROR(SUMIFS(Movimenti!H:H, Movimenti!F:F, A935, Movimenti!C:C, "Carico") / C935,"")</f>
        <v/>
      </c>
      <c r="J935" s="3" t="str">
        <f t="shared" si="29"/>
        <v/>
      </c>
      <c r="K935" s="3" t="str">
        <f>IF(A935="","",VLOOKUP(A935, 'Anagrafica Prodotti'!A:E, 5)*F935)</f>
        <v/>
      </c>
    </row>
    <row r="936" spans="1:11" x14ac:dyDescent="0.3">
      <c r="A936" t="str">
        <f>IF('Anagrafica Prodotti'!A937="","",'Anagrafica Prodotti'!A937)</f>
        <v/>
      </c>
      <c r="B936" t="str">
        <f>IF(A936="","",VLOOKUP(A936, 'Anagrafica Prodotti'!A:B, 2))</f>
        <v/>
      </c>
      <c r="C936" t="str">
        <f>IF(A936="","",SUMIFS(Movimenti!D:D, Movimenti!F:F, A936, Movimenti!C:C, "Carico"))</f>
        <v/>
      </c>
      <c r="D936" t="str">
        <f>IF(A936="","",SUMIFS(Movimenti!D:D, Movimenti!F:F, A936, Movimenti!C:C, "Scarico"))</f>
        <v/>
      </c>
      <c r="E936" t="str">
        <f>IF(A936="","",SUMIFS(Movimenti!D:D, Movimenti!F:F, A936, Movimenti!C:C, "Rettifica"))</f>
        <v/>
      </c>
      <c r="F936" t="str">
        <f t="shared" si="28"/>
        <v/>
      </c>
      <c r="G936" t="str">
        <f>IF(A936="","",IF(F936&lt;=VLOOKUP(A936, 'Anagrafica Prodotti'!A:C, 3), "⚠️ RIORDINARE", "OK"))</f>
        <v/>
      </c>
      <c r="H936" t="str">
        <f>IF(A936="","",VLOOKUP(A936, 'Anagrafica Prodotti'!A:G, 7))</f>
        <v/>
      </c>
      <c r="I936" s="3" t="str">
        <f>IFERROR(SUMIFS(Movimenti!H:H, Movimenti!F:F, A936, Movimenti!C:C, "Carico") / C936,"")</f>
        <v/>
      </c>
      <c r="J936" s="3" t="str">
        <f t="shared" si="29"/>
        <v/>
      </c>
      <c r="K936" s="3" t="str">
        <f>IF(A936="","",VLOOKUP(A936, 'Anagrafica Prodotti'!A:E, 5)*F936)</f>
        <v/>
      </c>
    </row>
    <row r="937" spans="1:11" x14ac:dyDescent="0.3">
      <c r="A937" t="str">
        <f>IF('Anagrafica Prodotti'!A938="","",'Anagrafica Prodotti'!A938)</f>
        <v/>
      </c>
      <c r="B937" t="str">
        <f>IF(A937="","",VLOOKUP(A937, 'Anagrafica Prodotti'!A:B, 2))</f>
        <v/>
      </c>
      <c r="C937" t="str">
        <f>IF(A937="","",SUMIFS(Movimenti!D:D, Movimenti!F:F, A937, Movimenti!C:C, "Carico"))</f>
        <v/>
      </c>
      <c r="D937" t="str">
        <f>IF(A937="","",SUMIFS(Movimenti!D:D, Movimenti!F:F, A937, Movimenti!C:C, "Scarico"))</f>
        <v/>
      </c>
      <c r="E937" t="str">
        <f>IF(A937="","",SUMIFS(Movimenti!D:D, Movimenti!F:F, A937, Movimenti!C:C, "Rettifica"))</f>
        <v/>
      </c>
      <c r="F937" t="str">
        <f t="shared" si="28"/>
        <v/>
      </c>
      <c r="G937" t="str">
        <f>IF(A937="","",IF(F937&lt;=VLOOKUP(A937, 'Anagrafica Prodotti'!A:C, 3), "⚠️ RIORDINARE", "OK"))</f>
        <v/>
      </c>
      <c r="H937" t="str">
        <f>IF(A937="","",VLOOKUP(A937, 'Anagrafica Prodotti'!A:G, 7))</f>
        <v/>
      </c>
      <c r="I937" s="3" t="str">
        <f>IFERROR(SUMIFS(Movimenti!H:H, Movimenti!F:F, A937, Movimenti!C:C, "Carico") / C937,"")</f>
        <v/>
      </c>
      <c r="J937" s="3" t="str">
        <f t="shared" si="29"/>
        <v/>
      </c>
      <c r="K937" s="3" t="str">
        <f>IF(A937="","",VLOOKUP(A937, 'Anagrafica Prodotti'!A:E, 5)*F937)</f>
        <v/>
      </c>
    </row>
    <row r="938" spans="1:11" x14ac:dyDescent="0.3">
      <c r="A938" t="str">
        <f>IF('Anagrafica Prodotti'!A939="","",'Anagrafica Prodotti'!A939)</f>
        <v/>
      </c>
      <c r="B938" t="str">
        <f>IF(A938="","",VLOOKUP(A938, 'Anagrafica Prodotti'!A:B, 2))</f>
        <v/>
      </c>
      <c r="C938" t="str">
        <f>IF(A938="","",SUMIFS(Movimenti!D:D, Movimenti!F:F, A938, Movimenti!C:C, "Carico"))</f>
        <v/>
      </c>
      <c r="D938" t="str">
        <f>IF(A938="","",SUMIFS(Movimenti!D:D, Movimenti!F:F, A938, Movimenti!C:C, "Scarico"))</f>
        <v/>
      </c>
      <c r="E938" t="str">
        <f>IF(A938="","",SUMIFS(Movimenti!D:D, Movimenti!F:F, A938, Movimenti!C:C, "Rettifica"))</f>
        <v/>
      </c>
      <c r="F938" t="str">
        <f t="shared" si="28"/>
        <v/>
      </c>
      <c r="G938" t="str">
        <f>IF(A938="","",IF(F938&lt;=VLOOKUP(A938, 'Anagrafica Prodotti'!A:C, 3), "⚠️ RIORDINARE", "OK"))</f>
        <v/>
      </c>
      <c r="H938" t="str">
        <f>IF(A938="","",VLOOKUP(A938, 'Anagrafica Prodotti'!A:G, 7))</f>
        <v/>
      </c>
      <c r="I938" s="3" t="str">
        <f>IFERROR(SUMIFS(Movimenti!H:H, Movimenti!F:F, A938, Movimenti!C:C, "Carico") / C938,"")</f>
        <v/>
      </c>
      <c r="J938" s="3" t="str">
        <f t="shared" si="29"/>
        <v/>
      </c>
      <c r="K938" s="3" t="str">
        <f>IF(A938="","",VLOOKUP(A938, 'Anagrafica Prodotti'!A:E, 5)*F938)</f>
        <v/>
      </c>
    </row>
    <row r="939" spans="1:11" x14ac:dyDescent="0.3">
      <c r="A939" t="str">
        <f>IF('Anagrafica Prodotti'!A940="","",'Anagrafica Prodotti'!A940)</f>
        <v/>
      </c>
      <c r="B939" t="str">
        <f>IF(A939="","",VLOOKUP(A939, 'Anagrafica Prodotti'!A:B, 2))</f>
        <v/>
      </c>
      <c r="C939" t="str">
        <f>IF(A939="","",SUMIFS(Movimenti!D:D, Movimenti!F:F, A939, Movimenti!C:C, "Carico"))</f>
        <v/>
      </c>
      <c r="D939" t="str">
        <f>IF(A939="","",SUMIFS(Movimenti!D:D, Movimenti!F:F, A939, Movimenti!C:C, "Scarico"))</f>
        <v/>
      </c>
      <c r="E939" t="str">
        <f>IF(A939="","",SUMIFS(Movimenti!D:D, Movimenti!F:F, A939, Movimenti!C:C, "Rettifica"))</f>
        <v/>
      </c>
      <c r="F939" t="str">
        <f t="shared" si="28"/>
        <v/>
      </c>
      <c r="G939" t="str">
        <f>IF(A939="","",IF(F939&lt;=VLOOKUP(A939, 'Anagrafica Prodotti'!A:C, 3), "⚠️ RIORDINARE", "OK"))</f>
        <v/>
      </c>
      <c r="H939" t="str">
        <f>IF(A939="","",VLOOKUP(A939, 'Anagrafica Prodotti'!A:G, 7))</f>
        <v/>
      </c>
      <c r="I939" s="3" t="str">
        <f>IFERROR(SUMIFS(Movimenti!H:H, Movimenti!F:F, A939, Movimenti!C:C, "Carico") / C939,"")</f>
        <v/>
      </c>
      <c r="J939" s="3" t="str">
        <f t="shared" si="29"/>
        <v/>
      </c>
      <c r="K939" s="3" t="str">
        <f>IF(A939="","",VLOOKUP(A939, 'Anagrafica Prodotti'!A:E, 5)*F939)</f>
        <v/>
      </c>
    </row>
    <row r="940" spans="1:11" x14ac:dyDescent="0.3">
      <c r="A940" t="str">
        <f>IF('Anagrafica Prodotti'!A941="","",'Anagrafica Prodotti'!A941)</f>
        <v/>
      </c>
      <c r="B940" t="str">
        <f>IF(A940="","",VLOOKUP(A940, 'Anagrafica Prodotti'!A:B, 2))</f>
        <v/>
      </c>
      <c r="C940" t="str">
        <f>IF(A940="","",SUMIFS(Movimenti!D:D, Movimenti!F:F, A940, Movimenti!C:C, "Carico"))</f>
        <v/>
      </c>
      <c r="D940" t="str">
        <f>IF(A940="","",SUMIFS(Movimenti!D:D, Movimenti!F:F, A940, Movimenti!C:C, "Scarico"))</f>
        <v/>
      </c>
      <c r="E940" t="str">
        <f>IF(A940="","",SUMIFS(Movimenti!D:D, Movimenti!F:F, A940, Movimenti!C:C, "Rettifica"))</f>
        <v/>
      </c>
      <c r="F940" t="str">
        <f t="shared" si="28"/>
        <v/>
      </c>
      <c r="G940" t="str">
        <f>IF(A940="","",IF(F940&lt;=VLOOKUP(A940, 'Anagrafica Prodotti'!A:C, 3), "⚠️ RIORDINARE", "OK"))</f>
        <v/>
      </c>
      <c r="H940" t="str">
        <f>IF(A940="","",VLOOKUP(A940, 'Anagrafica Prodotti'!A:G, 7))</f>
        <v/>
      </c>
      <c r="I940" s="3" t="str">
        <f>IFERROR(SUMIFS(Movimenti!H:H, Movimenti!F:F, A940, Movimenti!C:C, "Carico") / C940,"")</f>
        <v/>
      </c>
      <c r="J940" s="3" t="str">
        <f t="shared" si="29"/>
        <v/>
      </c>
      <c r="K940" s="3" t="str">
        <f>IF(A940="","",VLOOKUP(A940, 'Anagrafica Prodotti'!A:E, 5)*F940)</f>
        <v/>
      </c>
    </row>
    <row r="941" spans="1:11" x14ac:dyDescent="0.3">
      <c r="A941" t="str">
        <f>IF('Anagrafica Prodotti'!A942="","",'Anagrafica Prodotti'!A942)</f>
        <v/>
      </c>
      <c r="B941" t="str">
        <f>IF(A941="","",VLOOKUP(A941, 'Anagrafica Prodotti'!A:B, 2))</f>
        <v/>
      </c>
      <c r="C941" t="str">
        <f>IF(A941="","",SUMIFS(Movimenti!D:D, Movimenti!F:F, A941, Movimenti!C:C, "Carico"))</f>
        <v/>
      </c>
      <c r="D941" t="str">
        <f>IF(A941="","",SUMIFS(Movimenti!D:D, Movimenti!F:F, A941, Movimenti!C:C, "Scarico"))</f>
        <v/>
      </c>
      <c r="E941" t="str">
        <f>IF(A941="","",SUMIFS(Movimenti!D:D, Movimenti!F:F, A941, Movimenti!C:C, "Rettifica"))</f>
        <v/>
      </c>
      <c r="F941" t="str">
        <f t="shared" si="28"/>
        <v/>
      </c>
      <c r="G941" t="str">
        <f>IF(A941="","",IF(F941&lt;=VLOOKUP(A941, 'Anagrafica Prodotti'!A:C, 3), "⚠️ RIORDINARE", "OK"))</f>
        <v/>
      </c>
      <c r="H941" t="str">
        <f>IF(A941="","",VLOOKUP(A941, 'Anagrafica Prodotti'!A:G, 7))</f>
        <v/>
      </c>
      <c r="I941" s="3" t="str">
        <f>IFERROR(SUMIFS(Movimenti!H:H, Movimenti!F:F, A941, Movimenti!C:C, "Carico") / C941,"")</f>
        <v/>
      </c>
      <c r="J941" s="3" t="str">
        <f t="shared" si="29"/>
        <v/>
      </c>
      <c r="K941" s="3" t="str">
        <f>IF(A941="","",VLOOKUP(A941, 'Anagrafica Prodotti'!A:E, 5)*F941)</f>
        <v/>
      </c>
    </row>
    <row r="942" spans="1:11" x14ac:dyDescent="0.3">
      <c r="A942" t="str">
        <f>IF('Anagrafica Prodotti'!A943="","",'Anagrafica Prodotti'!A943)</f>
        <v/>
      </c>
      <c r="B942" t="str">
        <f>IF(A942="","",VLOOKUP(A942, 'Anagrafica Prodotti'!A:B, 2))</f>
        <v/>
      </c>
      <c r="C942" t="str">
        <f>IF(A942="","",SUMIFS(Movimenti!D:D, Movimenti!F:F, A942, Movimenti!C:C, "Carico"))</f>
        <v/>
      </c>
      <c r="D942" t="str">
        <f>IF(A942="","",SUMIFS(Movimenti!D:D, Movimenti!F:F, A942, Movimenti!C:C, "Scarico"))</f>
        <v/>
      </c>
      <c r="E942" t="str">
        <f>IF(A942="","",SUMIFS(Movimenti!D:D, Movimenti!F:F, A942, Movimenti!C:C, "Rettifica"))</f>
        <v/>
      </c>
      <c r="F942" t="str">
        <f t="shared" si="28"/>
        <v/>
      </c>
      <c r="G942" t="str">
        <f>IF(A942="","",IF(F942&lt;=VLOOKUP(A942, 'Anagrafica Prodotti'!A:C, 3), "⚠️ RIORDINARE", "OK"))</f>
        <v/>
      </c>
      <c r="H942" t="str">
        <f>IF(A942="","",VLOOKUP(A942, 'Anagrafica Prodotti'!A:G, 7))</f>
        <v/>
      </c>
      <c r="I942" s="3" t="str">
        <f>IFERROR(SUMIFS(Movimenti!H:H, Movimenti!F:F, A942, Movimenti!C:C, "Carico") / C942,"")</f>
        <v/>
      </c>
      <c r="J942" s="3" t="str">
        <f t="shared" si="29"/>
        <v/>
      </c>
      <c r="K942" s="3" t="str">
        <f>IF(A942="","",VLOOKUP(A942, 'Anagrafica Prodotti'!A:E, 5)*F942)</f>
        <v/>
      </c>
    </row>
    <row r="943" spans="1:11" x14ac:dyDescent="0.3">
      <c r="A943" t="str">
        <f>IF('Anagrafica Prodotti'!A944="","",'Anagrafica Prodotti'!A944)</f>
        <v/>
      </c>
      <c r="B943" t="str">
        <f>IF(A943="","",VLOOKUP(A943, 'Anagrafica Prodotti'!A:B, 2))</f>
        <v/>
      </c>
      <c r="C943" t="str">
        <f>IF(A943="","",SUMIFS(Movimenti!D:D, Movimenti!F:F, A943, Movimenti!C:C, "Carico"))</f>
        <v/>
      </c>
      <c r="D943" t="str">
        <f>IF(A943="","",SUMIFS(Movimenti!D:D, Movimenti!F:F, A943, Movimenti!C:C, "Scarico"))</f>
        <v/>
      </c>
      <c r="E943" t="str">
        <f>IF(A943="","",SUMIFS(Movimenti!D:D, Movimenti!F:F, A943, Movimenti!C:C, "Rettifica"))</f>
        <v/>
      </c>
      <c r="F943" t="str">
        <f t="shared" si="28"/>
        <v/>
      </c>
      <c r="G943" t="str">
        <f>IF(A943="","",IF(F943&lt;=VLOOKUP(A943, 'Anagrafica Prodotti'!A:C, 3), "⚠️ RIORDINARE", "OK"))</f>
        <v/>
      </c>
      <c r="H943" t="str">
        <f>IF(A943="","",VLOOKUP(A943, 'Anagrafica Prodotti'!A:G, 7))</f>
        <v/>
      </c>
      <c r="I943" s="3" t="str">
        <f>IFERROR(SUMIFS(Movimenti!H:H, Movimenti!F:F, A943, Movimenti!C:C, "Carico") / C943,"")</f>
        <v/>
      </c>
      <c r="J943" s="3" t="str">
        <f t="shared" si="29"/>
        <v/>
      </c>
      <c r="K943" s="3" t="str">
        <f>IF(A943="","",VLOOKUP(A943, 'Anagrafica Prodotti'!A:E, 5)*F943)</f>
        <v/>
      </c>
    </row>
    <row r="944" spans="1:11" x14ac:dyDescent="0.3">
      <c r="A944" t="str">
        <f>IF('Anagrafica Prodotti'!A945="","",'Anagrafica Prodotti'!A945)</f>
        <v/>
      </c>
      <c r="B944" t="str">
        <f>IF(A944="","",VLOOKUP(A944, 'Anagrafica Prodotti'!A:B, 2))</f>
        <v/>
      </c>
      <c r="C944" t="str">
        <f>IF(A944="","",SUMIFS(Movimenti!D:D, Movimenti!F:F, A944, Movimenti!C:C, "Carico"))</f>
        <v/>
      </c>
      <c r="D944" t="str">
        <f>IF(A944="","",SUMIFS(Movimenti!D:D, Movimenti!F:F, A944, Movimenti!C:C, "Scarico"))</f>
        <v/>
      </c>
      <c r="E944" t="str">
        <f>IF(A944="","",SUMIFS(Movimenti!D:D, Movimenti!F:F, A944, Movimenti!C:C, "Rettifica"))</f>
        <v/>
      </c>
      <c r="F944" t="str">
        <f t="shared" si="28"/>
        <v/>
      </c>
      <c r="G944" t="str">
        <f>IF(A944="","",IF(F944&lt;=VLOOKUP(A944, 'Anagrafica Prodotti'!A:C, 3), "⚠️ RIORDINARE", "OK"))</f>
        <v/>
      </c>
      <c r="H944" t="str">
        <f>IF(A944="","",VLOOKUP(A944, 'Anagrafica Prodotti'!A:G, 7))</f>
        <v/>
      </c>
      <c r="I944" s="3" t="str">
        <f>IFERROR(SUMIFS(Movimenti!H:H, Movimenti!F:F, A944, Movimenti!C:C, "Carico") / C944,"")</f>
        <v/>
      </c>
      <c r="J944" s="3" t="str">
        <f t="shared" si="29"/>
        <v/>
      </c>
      <c r="K944" s="3" t="str">
        <f>IF(A944="","",VLOOKUP(A944, 'Anagrafica Prodotti'!A:E, 5)*F944)</f>
        <v/>
      </c>
    </row>
    <row r="945" spans="1:11" x14ac:dyDescent="0.3">
      <c r="A945" t="str">
        <f>IF('Anagrafica Prodotti'!A946="","",'Anagrafica Prodotti'!A946)</f>
        <v/>
      </c>
      <c r="B945" t="str">
        <f>IF(A945="","",VLOOKUP(A945, 'Anagrafica Prodotti'!A:B, 2))</f>
        <v/>
      </c>
      <c r="C945" t="str">
        <f>IF(A945="","",SUMIFS(Movimenti!D:D, Movimenti!F:F, A945, Movimenti!C:C, "Carico"))</f>
        <v/>
      </c>
      <c r="D945" t="str">
        <f>IF(A945="","",SUMIFS(Movimenti!D:D, Movimenti!F:F, A945, Movimenti!C:C, "Scarico"))</f>
        <v/>
      </c>
      <c r="E945" t="str">
        <f>IF(A945="","",SUMIFS(Movimenti!D:D, Movimenti!F:F, A945, Movimenti!C:C, "Rettifica"))</f>
        <v/>
      </c>
      <c r="F945" t="str">
        <f t="shared" si="28"/>
        <v/>
      </c>
      <c r="G945" t="str">
        <f>IF(A945="","",IF(F945&lt;=VLOOKUP(A945, 'Anagrafica Prodotti'!A:C, 3), "⚠️ RIORDINARE", "OK"))</f>
        <v/>
      </c>
      <c r="H945" t="str">
        <f>IF(A945="","",VLOOKUP(A945, 'Anagrafica Prodotti'!A:G, 7))</f>
        <v/>
      </c>
      <c r="I945" s="3" t="str">
        <f>IFERROR(SUMIFS(Movimenti!H:H, Movimenti!F:F, A945, Movimenti!C:C, "Carico") / C945,"")</f>
        <v/>
      </c>
      <c r="J945" s="3" t="str">
        <f t="shared" si="29"/>
        <v/>
      </c>
      <c r="K945" s="3" t="str">
        <f>IF(A945="","",VLOOKUP(A945, 'Anagrafica Prodotti'!A:E, 5)*F945)</f>
        <v/>
      </c>
    </row>
    <row r="946" spans="1:11" x14ac:dyDescent="0.3">
      <c r="A946" t="str">
        <f>IF('Anagrafica Prodotti'!A947="","",'Anagrafica Prodotti'!A947)</f>
        <v/>
      </c>
      <c r="B946" t="str">
        <f>IF(A946="","",VLOOKUP(A946, 'Anagrafica Prodotti'!A:B, 2))</f>
        <v/>
      </c>
      <c r="C946" t="str">
        <f>IF(A946="","",SUMIFS(Movimenti!D:D, Movimenti!F:F, A946, Movimenti!C:C, "Carico"))</f>
        <v/>
      </c>
      <c r="D946" t="str">
        <f>IF(A946="","",SUMIFS(Movimenti!D:D, Movimenti!F:F, A946, Movimenti!C:C, "Scarico"))</f>
        <v/>
      </c>
      <c r="E946" t="str">
        <f>IF(A946="","",SUMIFS(Movimenti!D:D, Movimenti!F:F, A946, Movimenti!C:C, "Rettifica"))</f>
        <v/>
      </c>
      <c r="F946" t="str">
        <f t="shared" si="28"/>
        <v/>
      </c>
      <c r="G946" t="str">
        <f>IF(A946="","",IF(F946&lt;=VLOOKUP(A946, 'Anagrafica Prodotti'!A:C, 3), "⚠️ RIORDINARE", "OK"))</f>
        <v/>
      </c>
      <c r="H946" t="str">
        <f>IF(A946="","",VLOOKUP(A946, 'Anagrafica Prodotti'!A:G, 7))</f>
        <v/>
      </c>
      <c r="I946" s="3" t="str">
        <f>IFERROR(SUMIFS(Movimenti!H:H, Movimenti!F:F, A946, Movimenti!C:C, "Carico") / C946,"")</f>
        <v/>
      </c>
      <c r="J946" s="3" t="str">
        <f t="shared" si="29"/>
        <v/>
      </c>
      <c r="K946" s="3" t="str">
        <f>IF(A946="","",VLOOKUP(A946, 'Anagrafica Prodotti'!A:E, 5)*F946)</f>
        <v/>
      </c>
    </row>
    <row r="947" spans="1:11" x14ac:dyDescent="0.3">
      <c r="A947" t="str">
        <f>IF('Anagrafica Prodotti'!A948="","",'Anagrafica Prodotti'!A948)</f>
        <v/>
      </c>
      <c r="B947" t="str">
        <f>IF(A947="","",VLOOKUP(A947, 'Anagrafica Prodotti'!A:B, 2))</f>
        <v/>
      </c>
      <c r="C947" t="str">
        <f>IF(A947="","",SUMIFS(Movimenti!D:D, Movimenti!F:F, A947, Movimenti!C:C, "Carico"))</f>
        <v/>
      </c>
      <c r="D947" t="str">
        <f>IF(A947="","",SUMIFS(Movimenti!D:D, Movimenti!F:F, A947, Movimenti!C:C, "Scarico"))</f>
        <v/>
      </c>
      <c r="E947" t="str">
        <f>IF(A947="","",SUMIFS(Movimenti!D:D, Movimenti!F:F, A947, Movimenti!C:C, "Rettifica"))</f>
        <v/>
      </c>
      <c r="F947" t="str">
        <f t="shared" si="28"/>
        <v/>
      </c>
      <c r="G947" t="str">
        <f>IF(A947="","",IF(F947&lt;=VLOOKUP(A947, 'Anagrafica Prodotti'!A:C, 3), "⚠️ RIORDINARE", "OK"))</f>
        <v/>
      </c>
      <c r="H947" t="str">
        <f>IF(A947="","",VLOOKUP(A947, 'Anagrafica Prodotti'!A:G, 7))</f>
        <v/>
      </c>
      <c r="I947" s="3" t="str">
        <f>IFERROR(SUMIFS(Movimenti!H:H, Movimenti!F:F, A947, Movimenti!C:C, "Carico") / C947,"")</f>
        <v/>
      </c>
      <c r="J947" s="3" t="str">
        <f t="shared" si="29"/>
        <v/>
      </c>
      <c r="K947" s="3" t="str">
        <f>IF(A947="","",VLOOKUP(A947, 'Anagrafica Prodotti'!A:E, 5)*F947)</f>
        <v/>
      </c>
    </row>
    <row r="948" spans="1:11" x14ac:dyDescent="0.3">
      <c r="A948" t="str">
        <f>IF('Anagrafica Prodotti'!A949="","",'Anagrafica Prodotti'!A949)</f>
        <v/>
      </c>
      <c r="B948" t="str">
        <f>IF(A948="","",VLOOKUP(A948, 'Anagrafica Prodotti'!A:B, 2))</f>
        <v/>
      </c>
      <c r="C948" t="str">
        <f>IF(A948="","",SUMIFS(Movimenti!D:D, Movimenti!F:F, A948, Movimenti!C:C, "Carico"))</f>
        <v/>
      </c>
      <c r="D948" t="str">
        <f>IF(A948="","",SUMIFS(Movimenti!D:D, Movimenti!F:F, A948, Movimenti!C:C, "Scarico"))</f>
        <v/>
      </c>
      <c r="E948" t="str">
        <f>IF(A948="","",SUMIFS(Movimenti!D:D, Movimenti!F:F, A948, Movimenti!C:C, "Rettifica"))</f>
        <v/>
      </c>
      <c r="F948" t="str">
        <f t="shared" si="28"/>
        <v/>
      </c>
      <c r="G948" t="str">
        <f>IF(A948="","",IF(F948&lt;=VLOOKUP(A948, 'Anagrafica Prodotti'!A:C, 3), "⚠️ RIORDINARE", "OK"))</f>
        <v/>
      </c>
      <c r="H948" t="str">
        <f>IF(A948="","",VLOOKUP(A948, 'Anagrafica Prodotti'!A:G, 7))</f>
        <v/>
      </c>
      <c r="I948" s="3" t="str">
        <f>IFERROR(SUMIFS(Movimenti!H:H, Movimenti!F:F, A948, Movimenti!C:C, "Carico") / C948,"")</f>
        <v/>
      </c>
      <c r="J948" s="3" t="str">
        <f t="shared" si="29"/>
        <v/>
      </c>
      <c r="K948" s="3" t="str">
        <f>IF(A948="","",VLOOKUP(A948, 'Anagrafica Prodotti'!A:E, 5)*F948)</f>
        <v/>
      </c>
    </row>
    <row r="949" spans="1:11" x14ac:dyDescent="0.3">
      <c r="A949" t="str">
        <f>IF('Anagrafica Prodotti'!A950="","",'Anagrafica Prodotti'!A950)</f>
        <v/>
      </c>
      <c r="B949" t="str">
        <f>IF(A949="","",VLOOKUP(A949, 'Anagrafica Prodotti'!A:B, 2))</f>
        <v/>
      </c>
      <c r="C949" t="str">
        <f>IF(A949="","",SUMIFS(Movimenti!D:D, Movimenti!F:F, A949, Movimenti!C:C, "Carico"))</f>
        <v/>
      </c>
      <c r="D949" t="str">
        <f>IF(A949="","",SUMIFS(Movimenti!D:D, Movimenti!F:F, A949, Movimenti!C:C, "Scarico"))</f>
        <v/>
      </c>
      <c r="E949" t="str">
        <f>IF(A949="","",SUMIFS(Movimenti!D:D, Movimenti!F:F, A949, Movimenti!C:C, "Rettifica"))</f>
        <v/>
      </c>
      <c r="F949" t="str">
        <f t="shared" si="28"/>
        <v/>
      </c>
      <c r="G949" t="str">
        <f>IF(A949="","",IF(F949&lt;=VLOOKUP(A949, 'Anagrafica Prodotti'!A:C, 3), "⚠️ RIORDINARE", "OK"))</f>
        <v/>
      </c>
      <c r="H949" t="str">
        <f>IF(A949="","",VLOOKUP(A949, 'Anagrafica Prodotti'!A:G, 7))</f>
        <v/>
      </c>
      <c r="I949" s="3" t="str">
        <f>IFERROR(SUMIFS(Movimenti!H:H, Movimenti!F:F, A949, Movimenti!C:C, "Carico") / C949,"")</f>
        <v/>
      </c>
      <c r="J949" s="3" t="str">
        <f t="shared" si="29"/>
        <v/>
      </c>
      <c r="K949" s="3" t="str">
        <f>IF(A949="","",VLOOKUP(A949, 'Anagrafica Prodotti'!A:E, 5)*F949)</f>
        <v/>
      </c>
    </row>
    <row r="950" spans="1:11" x14ac:dyDescent="0.3">
      <c r="A950" t="str">
        <f>IF('Anagrafica Prodotti'!A951="","",'Anagrafica Prodotti'!A951)</f>
        <v/>
      </c>
      <c r="B950" t="str">
        <f>IF(A950="","",VLOOKUP(A950, 'Anagrafica Prodotti'!A:B, 2))</f>
        <v/>
      </c>
      <c r="C950" t="str">
        <f>IF(A950="","",SUMIFS(Movimenti!D:D, Movimenti!F:F, A950, Movimenti!C:C, "Carico"))</f>
        <v/>
      </c>
      <c r="D950" t="str">
        <f>IF(A950="","",SUMIFS(Movimenti!D:D, Movimenti!F:F, A950, Movimenti!C:C, "Scarico"))</f>
        <v/>
      </c>
      <c r="E950" t="str">
        <f>IF(A950="","",SUMIFS(Movimenti!D:D, Movimenti!F:F, A950, Movimenti!C:C, "Rettifica"))</f>
        <v/>
      </c>
      <c r="F950" t="str">
        <f t="shared" si="28"/>
        <v/>
      </c>
      <c r="G950" t="str">
        <f>IF(A950="","",IF(F950&lt;=VLOOKUP(A950, 'Anagrafica Prodotti'!A:C, 3), "⚠️ RIORDINARE", "OK"))</f>
        <v/>
      </c>
      <c r="H950" t="str">
        <f>IF(A950="","",VLOOKUP(A950, 'Anagrafica Prodotti'!A:G, 7))</f>
        <v/>
      </c>
      <c r="I950" s="3" t="str">
        <f>IFERROR(SUMIFS(Movimenti!H:H, Movimenti!F:F, A950, Movimenti!C:C, "Carico") / C950,"")</f>
        <v/>
      </c>
      <c r="J950" s="3" t="str">
        <f t="shared" si="29"/>
        <v/>
      </c>
      <c r="K950" s="3" t="str">
        <f>IF(A950="","",VLOOKUP(A950, 'Anagrafica Prodotti'!A:E, 5)*F950)</f>
        <v/>
      </c>
    </row>
    <row r="951" spans="1:11" x14ac:dyDescent="0.3">
      <c r="A951" t="str">
        <f>IF('Anagrafica Prodotti'!A952="","",'Anagrafica Prodotti'!A952)</f>
        <v/>
      </c>
      <c r="B951" t="str">
        <f>IF(A951="","",VLOOKUP(A951, 'Anagrafica Prodotti'!A:B, 2))</f>
        <v/>
      </c>
      <c r="C951" t="str">
        <f>IF(A951="","",SUMIFS(Movimenti!D:D, Movimenti!F:F, A951, Movimenti!C:C, "Carico"))</f>
        <v/>
      </c>
      <c r="D951" t="str">
        <f>IF(A951="","",SUMIFS(Movimenti!D:D, Movimenti!F:F, A951, Movimenti!C:C, "Scarico"))</f>
        <v/>
      </c>
      <c r="E951" t="str">
        <f>IF(A951="","",SUMIFS(Movimenti!D:D, Movimenti!F:F, A951, Movimenti!C:C, "Rettifica"))</f>
        <v/>
      </c>
      <c r="F951" t="str">
        <f t="shared" si="28"/>
        <v/>
      </c>
      <c r="G951" t="str">
        <f>IF(A951="","",IF(F951&lt;=VLOOKUP(A951, 'Anagrafica Prodotti'!A:C, 3), "⚠️ RIORDINARE", "OK"))</f>
        <v/>
      </c>
      <c r="H951" t="str">
        <f>IF(A951="","",VLOOKUP(A951, 'Anagrafica Prodotti'!A:G, 7))</f>
        <v/>
      </c>
      <c r="I951" s="3" t="str">
        <f>IFERROR(SUMIFS(Movimenti!H:H, Movimenti!F:F, A951, Movimenti!C:C, "Carico") / C951,"")</f>
        <v/>
      </c>
      <c r="J951" s="3" t="str">
        <f t="shared" si="29"/>
        <v/>
      </c>
      <c r="K951" s="3" t="str">
        <f>IF(A951="","",VLOOKUP(A951, 'Anagrafica Prodotti'!A:E, 5)*F951)</f>
        <v/>
      </c>
    </row>
    <row r="952" spans="1:11" x14ac:dyDescent="0.3">
      <c r="A952" t="str">
        <f>IF('Anagrafica Prodotti'!A953="","",'Anagrafica Prodotti'!A953)</f>
        <v/>
      </c>
      <c r="B952" t="str">
        <f>IF(A952="","",VLOOKUP(A952, 'Anagrafica Prodotti'!A:B, 2))</f>
        <v/>
      </c>
      <c r="C952" t="str">
        <f>IF(A952="","",SUMIFS(Movimenti!D:D, Movimenti!F:F, A952, Movimenti!C:C, "Carico"))</f>
        <v/>
      </c>
      <c r="D952" t="str">
        <f>IF(A952="","",SUMIFS(Movimenti!D:D, Movimenti!F:F, A952, Movimenti!C:C, "Scarico"))</f>
        <v/>
      </c>
      <c r="E952" t="str">
        <f>IF(A952="","",SUMIFS(Movimenti!D:D, Movimenti!F:F, A952, Movimenti!C:C, "Rettifica"))</f>
        <v/>
      </c>
      <c r="F952" t="str">
        <f t="shared" si="28"/>
        <v/>
      </c>
      <c r="G952" t="str">
        <f>IF(A952="","",IF(F952&lt;=VLOOKUP(A952, 'Anagrafica Prodotti'!A:C, 3), "⚠️ RIORDINARE", "OK"))</f>
        <v/>
      </c>
      <c r="H952" t="str">
        <f>IF(A952="","",VLOOKUP(A952, 'Anagrafica Prodotti'!A:G, 7))</f>
        <v/>
      </c>
      <c r="I952" s="3" t="str">
        <f>IFERROR(SUMIFS(Movimenti!H:H, Movimenti!F:F, A952, Movimenti!C:C, "Carico") / C952,"")</f>
        <v/>
      </c>
      <c r="J952" s="3" t="str">
        <f t="shared" si="29"/>
        <v/>
      </c>
      <c r="K952" s="3" t="str">
        <f>IF(A952="","",VLOOKUP(A952, 'Anagrafica Prodotti'!A:E, 5)*F952)</f>
        <v/>
      </c>
    </row>
    <row r="953" spans="1:11" x14ac:dyDescent="0.3">
      <c r="A953" t="str">
        <f>IF('Anagrafica Prodotti'!A954="","",'Anagrafica Prodotti'!A954)</f>
        <v/>
      </c>
      <c r="B953" t="str">
        <f>IF(A953="","",VLOOKUP(A953, 'Anagrafica Prodotti'!A:B, 2))</f>
        <v/>
      </c>
      <c r="C953" t="str">
        <f>IF(A953="","",SUMIFS(Movimenti!D:D, Movimenti!F:F, A953, Movimenti!C:C, "Carico"))</f>
        <v/>
      </c>
      <c r="D953" t="str">
        <f>IF(A953="","",SUMIFS(Movimenti!D:D, Movimenti!F:F, A953, Movimenti!C:C, "Scarico"))</f>
        <v/>
      </c>
      <c r="E953" t="str">
        <f>IF(A953="","",SUMIFS(Movimenti!D:D, Movimenti!F:F, A953, Movimenti!C:C, "Rettifica"))</f>
        <v/>
      </c>
      <c r="F953" t="str">
        <f t="shared" si="28"/>
        <v/>
      </c>
      <c r="G953" t="str">
        <f>IF(A953="","",IF(F953&lt;=VLOOKUP(A953, 'Anagrafica Prodotti'!A:C, 3), "⚠️ RIORDINARE", "OK"))</f>
        <v/>
      </c>
      <c r="H953" t="str">
        <f>IF(A953="","",VLOOKUP(A953, 'Anagrafica Prodotti'!A:G, 7))</f>
        <v/>
      </c>
      <c r="I953" s="3" t="str">
        <f>IFERROR(SUMIFS(Movimenti!H:H, Movimenti!F:F, A953, Movimenti!C:C, "Carico") / C953,"")</f>
        <v/>
      </c>
      <c r="J953" s="3" t="str">
        <f t="shared" si="29"/>
        <v/>
      </c>
      <c r="K953" s="3" t="str">
        <f>IF(A953="","",VLOOKUP(A953, 'Anagrafica Prodotti'!A:E, 5)*F953)</f>
        <v/>
      </c>
    </row>
    <row r="954" spans="1:11" x14ac:dyDescent="0.3">
      <c r="A954" t="str">
        <f>IF('Anagrafica Prodotti'!A955="","",'Anagrafica Prodotti'!A955)</f>
        <v/>
      </c>
      <c r="B954" t="str">
        <f>IF(A954="","",VLOOKUP(A954, 'Anagrafica Prodotti'!A:B, 2))</f>
        <v/>
      </c>
      <c r="C954" t="str">
        <f>IF(A954="","",SUMIFS(Movimenti!D:D, Movimenti!F:F, A954, Movimenti!C:C, "Carico"))</f>
        <v/>
      </c>
      <c r="D954" t="str">
        <f>IF(A954="","",SUMIFS(Movimenti!D:D, Movimenti!F:F, A954, Movimenti!C:C, "Scarico"))</f>
        <v/>
      </c>
      <c r="E954" t="str">
        <f>IF(A954="","",SUMIFS(Movimenti!D:D, Movimenti!F:F, A954, Movimenti!C:C, "Rettifica"))</f>
        <v/>
      </c>
      <c r="F954" t="str">
        <f t="shared" si="28"/>
        <v/>
      </c>
      <c r="G954" t="str">
        <f>IF(A954="","",IF(F954&lt;=VLOOKUP(A954, 'Anagrafica Prodotti'!A:C, 3), "⚠️ RIORDINARE", "OK"))</f>
        <v/>
      </c>
      <c r="H954" t="str">
        <f>IF(A954="","",VLOOKUP(A954, 'Anagrafica Prodotti'!A:G, 7))</f>
        <v/>
      </c>
      <c r="I954" s="3" t="str">
        <f>IFERROR(SUMIFS(Movimenti!H:H, Movimenti!F:F, A954, Movimenti!C:C, "Carico") / C954,"")</f>
        <v/>
      </c>
      <c r="J954" s="3" t="str">
        <f t="shared" si="29"/>
        <v/>
      </c>
      <c r="K954" s="3" t="str">
        <f>IF(A954="","",VLOOKUP(A954, 'Anagrafica Prodotti'!A:E, 5)*F954)</f>
        <v/>
      </c>
    </row>
    <row r="955" spans="1:11" x14ac:dyDescent="0.3">
      <c r="A955" t="str">
        <f>IF('Anagrafica Prodotti'!A956="","",'Anagrafica Prodotti'!A956)</f>
        <v/>
      </c>
      <c r="B955" t="str">
        <f>IF(A955="","",VLOOKUP(A955, 'Anagrafica Prodotti'!A:B, 2))</f>
        <v/>
      </c>
      <c r="C955" t="str">
        <f>IF(A955="","",SUMIFS(Movimenti!D:D, Movimenti!F:F, A955, Movimenti!C:C, "Carico"))</f>
        <v/>
      </c>
      <c r="D955" t="str">
        <f>IF(A955="","",SUMIFS(Movimenti!D:D, Movimenti!F:F, A955, Movimenti!C:C, "Scarico"))</f>
        <v/>
      </c>
      <c r="E955" t="str">
        <f>IF(A955="","",SUMIFS(Movimenti!D:D, Movimenti!F:F, A955, Movimenti!C:C, "Rettifica"))</f>
        <v/>
      </c>
      <c r="F955" t="str">
        <f t="shared" si="28"/>
        <v/>
      </c>
      <c r="G955" t="str">
        <f>IF(A955="","",IF(F955&lt;=VLOOKUP(A955, 'Anagrafica Prodotti'!A:C, 3), "⚠️ RIORDINARE", "OK"))</f>
        <v/>
      </c>
      <c r="H955" t="str">
        <f>IF(A955="","",VLOOKUP(A955, 'Anagrafica Prodotti'!A:G, 7))</f>
        <v/>
      </c>
      <c r="I955" s="3" t="str">
        <f>IFERROR(SUMIFS(Movimenti!H:H, Movimenti!F:F, A955, Movimenti!C:C, "Carico") / C955,"")</f>
        <v/>
      </c>
      <c r="J955" s="3" t="str">
        <f t="shared" si="29"/>
        <v/>
      </c>
      <c r="K955" s="3" t="str">
        <f>IF(A955="","",VLOOKUP(A955, 'Anagrafica Prodotti'!A:E, 5)*F955)</f>
        <v/>
      </c>
    </row>
    <row r="956" spans="1:11" x14ac:dyDescent="0.3">
      <c r="A956" t="str">
        <f>IF('Anagrafica Prodotti'!A957="","",'Anagrafica Prodotti'!A957)</f>
        <v/>
      </c>
      <c r="B956" t="str">
        <f>IF(A956="","",VLOOKUP(A956, 'Anagrafica Prodotti'!A:B, 2))</f>
        <v/>
      </c>
      <c r="C956" t="str">
        <f>IF(A956="","",SUMIFS(Movimenti!D:D, Movimenti!F:F, A956, Movimenti!C:C, "Carico"))</f>
        <v/>
      </c>
      <c r="D956" t="str">
        <f>IF(A956="","",SUMIFS(Movimenti!D:D, Movimenti!F:F, A956, Movimenti!C:C, "Scarico"))</f>
        <v/>
      </c>
      <c r="E956" t="str">
        <f>IF(A956="","",SUMIFS(Movimenti!D:D, Movimenti!F:F, A956, Movimenti!C:C, "Rettifica"))</f>
        <v/>
      </c>
      <c r="F956" t="str">
        <f t="shared" si="28"/>
        <v/>
      </c>
      <c r="G956" t="str">
        <f>IF(A956="","",IF(F956&lt;=VLOOKUP(A956, 'Anagrafica Prodotti'!A:C, 3), "⚠️ RIORDINARE", "OK"))</f>
        <v/>
      </c>
      <c r="H956" t="str">
        <f>IF(A956="","",VLOOKUP(A956, 'Anagrafica Prodotti'!A:G, 7))</f>
        <v/>
      </c>
      <c r="I956" s="3" t="str">
        <f>IFERROR(SUMIFS(Movimenti!H:H, Movimenti!F:F, A956, Movimenti!C:C, "Carico") / C956,"")</f>
        <v/>
      </c>
      <c r="J956" s="3" t="str">
        <f t="shared" si="29"/>
        <v/>
      </c>
      <c r="K956" s="3" t="str">
        <f>IF(A956="","",VLOOKUP(A956, 'Anagrafica Prodotti'!A:E, 5)*F956)</f>
        <v/>
      </c>
    </row>
    <row r="957" spans="1:11" x14ac:dyDescent="0.3">
      <c r="A957" t="str">
        <f>IF('Anagrafica Prodotti'!A958="","",'Anagrafica Prodotti'!A958)</f>
        <v/>
      </c>
      <c r="B957" t="str">
        <f>IF(A957="","",VLOOKUP(A957, 'Anagrafica Prodotti'!A:B, 2))</f>
        <v/>
      </c>
      <c r="C957" t="str">
        <f>IF(A957="","",SUMIFS(Movimenti!D:D, Movimenti!F:F, A957, Movimenti!C:C, "Carico"))</f>
        <v/>
      </c>
      <c r="D957" t="str">
        <f>IF(A957="","",SUMIFS(Movimenti!D:D, Movimenti!F:F, A957, Movimenti!C:C, "Scarico"))</f>
        <v/>
      </c>
      <c r="E957" t="str">
        <f>IF(A957="","",SUMIFS(Movimenti!D:D, Movimenti!F:F, A957, Movimenti!C:C, "Rettifica"))</f>
        <v/>
      </c>
      <c r="F957" t="str">
        <f t="shared" si="28"/>
        <v/>
      </c>
      <c r="G957" t="str">
        <f>IF(A957="","",IF(F957&lt;=VLOOKUP(A957, 'Anagrafica Prodotti'!A:C, 3), "⚠️ RIORDINARE", "OK"))</f>
        <v/>
      </c>
      <c r="H957" t="str">
        <f>IF(A957="","",VLOOKUP(A957, 'Anagrafica Prodotti'!A:G, 7))</f>
        <v/>
      </c>
      <c r="I957" s="3" t="str">
        <f>IFERROR(SUMIFS(Movimenti!H:H, Movimenti!F:F, A957, Movimenti!C:C, "Carico") / C957,"")</f>
        <v/>
      </c>
      <c r="J957" s="3" t="str">
        <f t="shared" si="29"/>
        <v/>
      </c>
      <c r="K957" s="3" t="str">
        <f>IF(A957="","",VLOOKUP(A957, 'Anagrafica Prodotti'!A:E, 5)*F957)</f>
        <v/>
      </c>
    </row>
    <row r="958" spans="1:11" x14ac:dyDescent="0.3">
      <c r="A958" t="str">
        <f>IF('Anagrafica Prodotti'!A959="","",'Anagrafica Prodotti'!A959)</f>
        <v/>
      </c>
      <c r="B958" t="str">
        <f>IF(A958="","",VLOOKUP(A958, 'Anagrafica Prodotti'!A:B, 2))</f>
        <v/>
      </c>
      <c r="C958" t="str">
        <f>IF(A958="","",SUMIFS(Movimenti!D:D, Movimenti!F:F, A958, Movimenti!C:C, "Carico"))</f>
        <v/>
      </c>
      <c r="D958" t="str">
        <f>IF(A958="","",SUMIFS(Movimenti!D:D, Movimenti!F:F, A958, Movimenti!C:C, "Scarico"))</f>
        <v/>
      </c>
      <c r="E958" t="str">
        <f>IF(A958="","",SUMIFS(Movimenti!D:D, Movimenti!F:F, A958, Movimenti!C:C, "Rettifica"))</f>
        <v/>
      </c>
      <c r="F958" t="str">
        <f t="shared" si="28"/>
        <v/>
      </c>
      <c r="G958" t="str">
        <f>IF(A958="","",IF(F958&lt;=VLOOKUP(A958, 'Anagrafica Prodotti'!A:C, 3), "⚠️ RIORDINARE", "OK"))</f>
        <v/>
      </c>
      <c r="H958" t="str">
        <f>IF(A958="","",VLOOKUP(A958, 'Anagrafica Prodotti'!A:G, 7))</f>
        <v/>
      </c>
      <c r="I958" s="3" t="str">
        <f>IFERROR(SUMIFS(Movimenti!H:H, Movimenti!F:F, A958, Movimenti!C:C, "Carico") / C958,"")</f>
        <v/>
      </c>
      <c r="J958" s="3" t="str">
        <f t="shared" si="29"/>
        <v/>
      </c>
      <c r="K958" s="3" t="str">
        <f>IF(A958="","",VLOOKUP(A958, 'Anagrafica Prodotti'!A:E, 5)*F958)</f>
        <v/>
      </c>
    </row>
    <row r="959" spans="1:11" x14ac:dyDescent="0.3">
      <c r="A959" t="str">
        <f>IF('Anagrafica Prodotti'!A960="","",'Anagrafica Prodotti'!A960)</f>
        <v/>
      </c>
      <c r="B959" t="str">
        <f>IF(A959="","",VLOOKUP(A959, 'Anagrafica Prodotti'!A:B, 2))</f>
        <v/>
      </c>
      <c r="C959" t="str">
        <f>IF(A959="","",SUMIFS(Movimenti!D:D, Movimenti!F:F, A959, Movimenti!C:C, "Carico"))</f>
        <v/>
      </c>
      <c r="D959" t="str">
        <f>IF(A959="","",SUMIFS(Movimenti!D:D, Movimenti!F:F, A959, Movimenti!C:C, "Scarico"))</f>
        <v/>
      </c>
      <c r="E959" t="str">
        <f>IF(A959="","",SUMIFS(Movimenti!D:D, Movimenti!F:F, A959, Movimenti!C:C, "Rettifica"))</f>
        <v/>
      </c>
      <c r="F959" t="str">
        <f t="shared" si="28"/>
        <v/>
      </c>
      <c r="G959" t="str">
        <f>IF(A959="","",IF(F959&lt;=VLOOKUP(A959, 'Anagrafica Prodotti'!A:C, 3), "⚠️ RIORDINARE", "OK"))</f>
        <v/>
      </c>
      <c r="H959" t="str">
        <f>IF(A959="","",VLOOKUP(A959, 'Anagrafica Prodotti'!A:G, 7))</f>
        <v/>
      </c>
      <c r="I959" s="3" t="str">
        <f>IFERROR(SUMIFS(Movimenti!H:H, Movimenti!F:F, A959, Movimenti!C:C, "Carico") / C959,"")</f>
        <v/>
      </c>
      <c r="J959" s="3" t="str">
        <f t="shared" si="29"/>
        <v/>
      </c>
      <c r="K959" s="3" t="str">
        <f>IF(A959="","",VLOOKUP(A959, 'Anagrafica Prodotti'!A:E, 5)*F959)</f>
        <v/>
      </c>
    </row>
    <row r="960" spans="1:11" x14ac:dyDescent="0.3">
      <c r="A960" t="str">
        <f>IF('Anagrafica Prodotti'!A961="","",'Anagrafica Prodotti'!A961)</f>
        <v/>
      </c>
      <c r="B960" t="str">
        <f>IF(A960="","",VLOOKUP(A960, 'Anagrafica Prodotti'!A:B, 2))</f>
        <v/>
      </c>
      <c r="C960" t="str">
        <f>IF(A960="","",SUMIFS(Movimenti!D:D, Movimenti!F:F, A960, Movimenti!C:C, "Carico"))</f>
        <v/>
      </c>
      <c r="D960" t="str">
        <f>IF(A960="","",SUMIFS(Movimenti!D:D, Movimenti!F:F, A960, Movimenti!C:C, "Scarico"))</f>
        <v/>
      </c>
      <c r="E960" t="str">
        <f>IF(A960="","",SUMIFS(Movimenti!D:D, Movimenti!F:F, A960, Movimenti!C:C, "Rettifica"))</f>
        <v/>
      </c>
      <c r="F960" t="str">
        <f t="shared" si="28"/>
        <v/>
      </c>
      <c r="G960" t="str">
        <f>IF(A960="","",IF(F960&lt;=VLOOKUP(A960, 'Anagrafica Prodotti'!A:C, 3), "⚠️ RIORDINARE", "OK"))</f>
        <v/>
      </c>
      <c r="H960" t="str">
        <f>IF(A960="","",VLOOKUP(A960, 'Anagrafica Prodotti'!A:G, 7))</f>
        <v/>
      </c>
      <c r="I960" s="3" t="str">
        <f>IFERROR(SUMIFS(Movimenti!H:H, Movimenti!F:F, A960, Movimenti!C:C, "Carico") / C960,"")</f>
        <v/>
      </c>
      <c r="J960" s="3" t="str">
        <f t="shared" si="29"/>
        <v/>
      </c>
      <c r="K960" s="3" t="str">
        <f>IF(A960="","",VLOOKUP(A960, 'Anagrafica Prodotti'!A:E, 5)*F960)</f>
        <v/>
      </c>
    </row>
    <row r="961" spans="1:11" x14ac:dyDescent="0.3">
      <c r="A961" t="str">
        <f>IF('Anagrafica Prodotti'!A962="","",'Anagrafica Prodotti'!A962)</f>
        <v/>
      </c>
      <c r="B961" t="str">
        <f>IF(A961="","",VLOOKUP(A961, 'Anagrafica Prodotti'!A:B, 2))</f>
        <v/>
      </c>
      <c r="C961" t="str">
        <f>IF(A961="","",SUMIFS(Movimenti!D:D, Movimenti!F:F, A961, Movimenti!C:C, "Carico"))</f>
        <v/>
      </c>
      <c r="D961" t="str">
        <f>IF(A961="","",SUMIFS(Movimenti!D:D, Movimenti!F:F, A961, Movimenti!C:C, "Scarico"))</f>
        <v/>
      </c>
      <c r="E961" t="str">
        <f>IF(A961="","",SUMIFS(Movimenti!D:D, Movimenti!F:F, A961, Movimenti!C:C, "Rettifica"))</f>
        <v/>
      </c>
      <c r="F961" t="str">
        <f t="shared" ref="F961:F999" si="30">IF(A961="","",C961-D961+E961)</f>
        <v/>
      </c>
      <c r="G961" t="str">
        <f>IF(A961="","",IF(F961&lt;=VLOOKUP(A961, 'Anagrafica Prodotti'!A:C, 3), "⚠️ RIORDINARE", "OK"))</f>
        <v/>
      </c>
      <c r="H961" t="str">
        <f>IF(A961="","",VLOOKUP(A961, 'Anagrafica Prodotti'!A:G, 7))</f>
        <v/>
      </c>
      <c r="I961" s="3" t="str">
        <f>IFERROR(SUMIFS(Movimenti!H:H, Movimenti!F:F, A961, Movimenti!C:C, "Carico") / C961,"")</f>
        <v/>
      </c>
      <c r="J961" s="3" t="str">
        <f t="shared" ref="J961:J999" si="31">IF(OR(A961="",I961=""),"",I961*F961)</f>
        <v/>
      </c>
      <c r="K961" s="3" t="str">
        <f>IF(A961="","",VLOOKUP(A961, 'Anagrafica Prodotti'!A:E, 5)*F961)</f>
        <v/>
      </c>
    </row>
    <row r="962" spans="1:11" x14ac:dyDescent="0.3">
      <c r="A962" t="str">
        <f>IF('Anagrafica Prodotti'!A963="","",'Anagrafica Prodotti'!A963)</f>
        <v/>
      </c>
      <c r="B962" t="str">
        <f>IF(A962="","",VLOOKUP(A962, 'Anagrafica Prodotti'!A:B, 2))</f>
        <v/>
      </c>
      <c r="C962" t="str">
        <f>IF(A962="","",SUMIFS(Movimenti!D:D, Movimenti!F:F, A962, Movimenti!C:C, "Carico"))</f>
        <v/>
      </c>
      <c r="D962" t="str">
        <f>IF(A962="","",SUMIFS(Movimenti!D:D, Movimenti!F:F, A962, Movimenti!C:C, "Scarico"))</f>
        <v/>
      </c>
      <c r="E962" t="str">
        <f>IF(A962="","",SUMIFS(Movimenti!D:D, Movimenti!F:F, A962, Movimenti!C:C, "Rettifica"))</f>
        <v/>
      </c>
      <c r="F962" t="str">
        <f t="shared" si="30"/>
        <v/>
      </c>
      <c r="G962" t="str">
        <f>IF(A962="","",IF(F962&lt;=VLOOKUP(A962, 'Anagrafica Prodotti'!A:C, 3), "⚠️ RIORDINARE", "OK"))</f>
        <v/>
      </c>
      <c r="H962" t="str">
        <f>IF(A962="","",VLOOKUP(A962, 'Anagrafica Prodotti'!A:G, 7))</f>
        <v/>
      </c>
      <c r="I962" s="3" t="str">
        <f>IFERROR(SUMIFS(Movimenti!H:H, Movimenti!F:F, A962, Movimenti!C:C, "Carico") / C962,"")</f>
        <v/>
      </c>
      <c r="J962" s="3" t="str">
        <f t="shared" si="31"/>
        <v/>
      </c>
      <c r="K962" s="3" t="str">
        <f>IF(A962="","",VLOOKUP(A962, 'Anagrafica Prodotti'!A:E, 5)*F962)</f>
        <v/>
      </c>
    </row>
    <row r="963" spans="1:11" x14ac:dyDescent="0.3">
      <c r="A963" t="str">
        <f>IF('Anagrafica Prodotti'!A964="","",'Anagrafica Prodotti'!A964)</f>
        <v/>
      </c>
      <c r="B963" t="str">
        <f>IF(A963="","",VLOOKUP(A963, 'Anagrafica Prodotti'!A:B, 2))</f>
        <v/>
      </c>
      <c r="C963" t="str">
        <f>IF(A963="","",SUMIFS(Movimenti!D:D, Movimenti!F:F, A963, Movimenti!C:C, "Carico"))</f>
        <v/>
      </c>
      <c r="D963" t="str">
        <f>IF(A963="","",SUMIFS(Movimenti!D:D, Movimenti!F:F, A963, Movimenti!C:C, "Scarico"))</f>
        <v/>
      </c>
      <c r="E963" t="str">
        <f>IF(A963="","",SUMIFS(Movimenti!D:D, Movimenti!F:F, A963, Movimenti!C:C, "Rettifica"))</f>
        <v/>
      </c>
      <c r="F963" t="str">
        <f t="shared" si="30"/>
        <v/>
      </c>
      <c r="G963" t="str">
        <f>IF(A963="","",IF(F963&lt;=VLOOKUP(A963, 'Anagrafica Prodotti'!A:C, 3), "⚠️ RIORDINARE", "OK"))</f>
        <v/>
      </c>
      <c r="H963" t="str">
        <f>IF(A963="","",VLOOKUP(A963, 'Anagrafica Prodotti'!A:G, 7))</f>
        <v/>
      </c>
      <c r="I963" s="3" t="str">
        <f>IFERROR(SUMIFS(Movimenti!H:H, Movimenti!F:F, A963, Movimenti!C:C, "Carico") / C963,"")</f>
        <v/>
      </c>
      <c r="J963" s="3" t="str">
        <f t="shared" si="31"/>
        <v/>
      </c>
      <c r="K963" s="3" t="str">
        <f>IF(A963="","",VLOOKUP(A963, 'Anagrafica Prodotti'!A:E, 5)*F963)</f>
        <v/>
      </c>
    </row>
    <row r="964" spans="1:11" x14ac:dyDescent="0.3">
      <c r="A964" t="str">
        <f>IF('Anagrafica Prodotti'!A965="","",'Anagrafica Prodotti'!A965)</f>
        <v/>
      </c>
      <c r="B964" t="str">
        <f>IF(A964="","",VLOOKUP(A964, 'Anagrafica Prodotti'!A:B, 2))</f>
        <v/>
      </c>
      <c r="C964" t="str">
        <f>IF(A964="","",SUMIFS(Movimenti!D:D, Movimenti!F:F, A964, Movimenti!C:C, "Carico"))</f>
        <v/>
      </c>
      <c r="D964" t="str">
        <f>IF(A964="","",SUMIFS(Movimenti!D:D, Movimenti!F:F, A964, Movimenti!C:C, "Scarico"))</f>
        <v/>
      </c>
      <c r="E964" t="str">
        <f>IF(A964="","",SUMIFS(Movimenti!D:D, Movimenti!F:F, A964, Movimenti!C:C, "Rettifica"))</f>
        <v/>
      </c>
      <c r="F964" t="str">
        <f t="shared" si="30"/>
        <v/>
      </c>
      <c r="G964" t="str">
        <f>IF(A964="","",IF(F964&lt;=VLOOKUP(A964, 'Anagrafica Prodotti'!A:C, 3), "⚠️ RIORDINARE", "OK"))</f>
        <v/>
      </c>
      <c r="H964" t="str">
        <f>IF(A964="","",VLOOKUP(A964, 'Anagrafica Prodotti'!A:G, 7))</f>
        <v/>
      </c>
      <c r="I964" s="3" t="str">
        <f>IFERROR(SUMIFS(Movimenti!H:H, Movimenti!F:F, A964, Movimenti!C:C, "Carico") / C964,"")</f>
        <v/>
      </c>
      <c r="J964" s="3" t="str">
        <f t="shared" si="31"/>
        <v/>
      </c>
      <c r="K964" s="3" t="str">
        <f>IF(A964="","",VLOOKUP(A964, 'Anagrafica Prodotti'!A:E, 5)*F964)</f>
        <v/>
      </c>
    </row>
    <row r="965" spans="1:11" x14ac:dyDescent="0.3">
      <c r="A965" t="str">
        <f>IF('Anagrafica Prodotti'!A966="","",'Anagrafica Prodotti'!A966)</f>
        <v/>
      </c>
      <c r="B965" t="str">
        <f>IF(A965="","",VLOOKUP(A965, 'Anagrafica Prodotti'!A:B, 2))</f>
        <v/>
      </c>
      <c r="C965" t="str">
        <f>IF(A965="","",SUMIFS(Movimenti!D:D, Movimenti!F:F, A965, Movimenti!C:C, "Carico"))</f>
        <v/>
      </c>
      <c r="D965" t="str">
        <f>IF(A965="","",SUMIFS(Movimenti!D:D, Movimenti!F:F, A965, Movimenti!C:C, "Scarico"))</f>
        <v/>
      </c>
      <c r="E965" t="str">
        <f>IF(A965="","",SUMIFS(Movimenti!D:D, Movimenti!F:F, A965, Movimenti!C:C, "Rettifica"))</f>
        <v/>
      </c>
      <c r="F965" t="str">
        <f t="shared" si="30"/>
        <v/>
      </c>
      <c r="G965" t="str">
        <f>IF(A965="","",IF(F965&lt;=VLOOKUP(A965, 'Anagrafica Prodotti'!A:C, 3), "⚠️ RIORDINARE", "OK"))</f>
        <v/>
      </c>
      <c r="H965" t="str">
        <f>IF(A965="","",VLOOKUP(A965, 'Anagrafica Prodotti'!A:G, 7))</f>
        <v/>
      </c>
      <c r="I965" s="3" t="str">
        <f>IFERROR(SUMIFS(Movimenti!H:H, Movimenti!F:F, A965, Movimenti!C:C, "Carico") / C965,"")</f>
        <v/>
      </c>
      <c r="J965" s="3" t="str">
        <f t="shared" si="31"/>
        <v/>
      </c>
      <c r="K965" s="3" t="str">
        <f>IF(A965="","",VLOOKUP(A965, 'Anagrafica Prodotti'!A:E, 5)*F965)</f>
        <v/>
      </c>
    </row>
    <row r="966" spans="1:11" x14ac:dyDescent="0.3">
      <c r="A966" t="str">
        <f>IF('Anagrafica Prodotti'!A967="","",'Anagrafica Prodotti'!A967)</f>
        <v/>
      </c>
      <c r="B966" t="str">
        <f>IF(A966="","",VLOOKUP(A966, 'Anagrafica Prodotti'!A:B, 2))</f>
        <v/>
      </c>
      <c r="C966" t="str">
        <f>IF(A966="","",SUMIFS(Movimenti!D:D, Movimenti!F:F, A966, Movimenti!C:C, "Carico"))</f>
        <v/>
      </c>
      <c r="D966" t="str">
        <f>IF(A966="","",SUMIFS(Movimenti!D:D, Movimenti!F:F, A966, Movimenti!C:C, "Scarico"))</f>
        <v/>
      </c>
      <c r="E966" t="str">
        <f>IF(A966="","",SUMIFS(Movimenti!D:D, Movimenti!F:F, A966, Movimenti!C:C, "Rettifica"))</f>
        <v/>
      </c>
      <c r="F966" t="str">
        <f t="shared" si="30"/>
        <v/>
      </c>
      <c r="G966" t="str">
        <f>IF(A966="","",IF(F966&lt;=VLOOKUP(A966, 'Anagrafica Prodotti'!A:C, 3), "⚠️ RIORDINARE", "OK"))</f>
        <v/>
      </c>
      <c r="H966" t="str">
        <f>IF(A966="","",VLOOKUP(A966, 'Anagrafica Prodotti'!A:G, 7))</f>
        <v/>
      </c>
      <c r="I966" s="3" t="str">
        <f>IFERROR(SUMIFS(Movimenti!H:H, Movimenti!F:F, A966, Movimenti!C:C, "Carico") / C966,"")</f>
        <v/>
      </c>
      <c r="J966" s="3" t="str">
        <f t="shared" si="31"/>
        <v/>
      </c>
      <c r="K966" s="3" t="str">
        <f>IF(A966="","",VLOOKUP(A966, 'Anagrafica Prodotti'!A:E, 5)*F966)</f>
        <v/>
      </c>
    </row>
    <row r="967" spans="1:11" x14ac:dyDescent="0.3">
      <c r="A967" t="str">
        <f>IF('Anagrafica Prodotti'!A968="","",'Anagrafica Prodotti'!A968)</f>
        <v/>
      </c>
      <c r="B967" t="str">
        <f>IF(A967="","",VLOOKUP(A967, 'Anagrafica Prodotti'!A:B, 2))</f>
        <v/>
      </c>
      <c r="C967" t="str">
        <f>IF(A967="","",SUMIFS(Movimenti!D:D, Movimenti!F:F, A967, Movimenti!C:C, "Carico"))</f>
        <v/>
      </c>
      <c r="D967" t="str">
        <f>IF(A967="","",SUMIFS(Movimenti!D:D, Movimenti!F:F, A967, Movimenti!C:C, "Scarico"))</f>
        <v/>
      </c>
      <c r="E967" t="str">
        <f>IF(A967="","",SUMIFS(Movimenti!D:D, Movimenti!F:F, A967, Movimenti!C:C, "Rettifica"))</f>
        <v/>
      </c>
      <c r="F967" t="str">
        <f t="shared" si="30"/>
        <v/>
      </c>
      <c r="G967" t="str">
        <f>IF(A967="","",IF(F967&lt;=VLOOKUP(A967, 'Anagrafica Prodotti'!A:C, 3), "⚠️ RIORDINARE", "OK"))</f>
        <v/>
      </c>
      <c r="H967" t="str">
        <f>IF(A967="","",VLOOKUP(A967, 'Anagrafica Prodotti'!A:G, 7))</f>
        <v/>
      </c>
      <c r="I967" s="3" t="str">
        <f>IFERROR(SUMIFS(Movimenti!H:H, Movimenti!F:F, A967, Movimenti!C:C, "Carico") / C967,"")</f>
        <v/>
      </c>
      <c r="J967" s="3" t="str">
        <f t="shared" si="31"/>
        <v/>
      </c>
      <c r="K967" s="3" t="str">
        <f>IF(A967="","",VLOOKUP(A967, 'Anagrafica Prodotti'!A:E, 5)*F967)</f>
        <v/>
      </c>
    </row>
    <row r="968" spans="1:11" x14ac:dyDescent="0.3">
      <c r="A968" t="str">
        <f>IF('Anagrafica Prodotti'!A969="","",'Anagrafica Prodotti'!A969)</f>
        <v/>
      </c>
      <c r="B968" t="str">
        <f>IF(A968="","",VLOOKUP(A968, 'Anagrafica Prodotti'!A:B, 2))</f>
        <v/>
      </c>
      <c r="C968" t="str">
        <f>IF(A968="","",SUMIFS(Movimenti!D:D, Movimenti!F:F, A968, Movimenti!C:C, "Carico"))</f>
        <v/>
      </c>
      <c r="D968" t="str">
        <f>IF(A968="","",SUMIFS(Movimenti!D:D, Movimenti!F:F, A968, Movimenti!C:C, "Scarico"))</f>
        <v/>
      </c>
      <c r="E968" t="str">
        <f>IF(A968="","",SUMIFS(Movimenti!D:D, Movimenti!F:F, A968, Movimenti!C:C, "Rettifica"))</f>
        <v/>
      </c>
      <c r="F968" t="str">
        <f t="shared" si="30"/>
        <v/>
      </c>
      <c r="G968" t="str">
        <f>IF(A968="","",IF(F968&lt;=VLOOKUP(A968, 'Anagrafica Prodotti'!A:C, 3), "⚠️ RIORDINARE", "OK"))</f>
        <v/>
      </c>
      <c r="H968" t="str">
        <f>IF(A968="","",VLOOKUP(A968, 'Anagrafica Prodotti'!A:G, 7))</f>
        <v/>
      </c>
      <c r="I968" s="3" t="str">
        <f>IFERROR(SUMIFS(Movimenti!H:H, Movimenti!F:F, A968, Movimenti!C:C, "Carico") / C968,"")</f>
        <v/>
      </c>
      <c r="J968" s="3" t="str">
        <f t="shared" si="31"/>
        <v/>
      </c>
      <c r="K968" s="3" t="str">
        <f>IF(A968="","",VLOOKUP(A968, 'Anagrafica Prodotti'!A:E, 5)*F968)</f>
        <v/>
      </c>
    </row>
    <row r="969" spans="1:11" x14ac:dyDescent="0.3">
      <c r="A969" t="str">
        <f>IF('Anagrafica Prodotti'!A970="","",'Anagrafica Prodotti'!A970)</f>
        <v/>
      </c>
      <c r="B969" t="str">
        <f>IF(A969="","",VLOOKUP(A969, 'Anagrafica Prodotti'!A:B, 2))</f>
        <v/>
      </c>
      <c r="C969" t="str">
        <f>IF(A969="","",SUMIFS(Movimenti!D:D, Movimenti!F:F, A969, Movimenti!C:C, "Carico"))</f>
        <v/>
      </c>
      <c r="D969" t="str">
        <f>IF(A969="","",SUMIFS(Movimenti!D:D, Movimenti!F:F, A969, Movimenti!C:C, "Scarico"))</f>
        <v/>
      </c>
      <c r="E969" t="str">
        <f>IF(A969="","",SUMIFS(Movimenti!D:D, Movimenti!F:F, A969, Movimenti!C:C, "Rettifica"))</f>
        <v/>
      </c>
      <c r="F969" t="str">
        <f t="shared" si="30"/>
        <v/>
      </c>
      <c r="G969" t="str">
        <f>IF(A969="","",IF(F969&lt;=VLOOKUP(A969, 'Anagrafica Prodotti'!A:C, 3), "⚠️ RIORDINARE", "OK"))</f>
        <v/>
      </c>
      <c r="H969" t="str">
        <f>IF(A969="","",VLOOKUP(A969, 'Anagrafica Prodotti'!A:G, 7))</f>
        <v/>
      </c>
      <c r="I969" s="3" t="str">
        <f>IFERROR(SUMIFS(Movimenti!H:H, Movimenti!F:F, A969, Movimenti!C:C, "Carico") / C969,"")</f>
        <v/>
      </c>
      <c r="J969" s="3" t="str">
        <f t="shared" si="31"/>
        <v/>
      </c>
      <c r="K969" s="3" t="str">
        <f>IF(A969="","",VLOOKUP(A969, 'Anagrafica Prodotti'!A:E, 5)*F969)</f>
        <v/>
      </c>
    </row>
    <row r="970" spans="1:11" x14ac:dyDescent="0.3">
      <c r="A970" t="str">
        <f>IF('Anagrafica Prodotti'!A971="","",'Anagrafica Prodotti'!A971)</f>
        <v/>
      </c>
      <c r="B970" t="str">
        <f>IF(A970="","",VLOOKUP(A970, 'Anagrafica Prodotti'!A:B, 2))</f>
        <v/>
      </c>
      <c r="C970" t="str">
        <f>IF(A970="","",SUMIFS(Movimenti!D:D, Movimenti!F:F, A970, Movimenti!C:C, "Carico"))</f>
        <v/>
      </c>
      <c r="D970" t="str">
        <f>IF(A970="","",SUMIFS(Movimenti!D:D, Movimenti!F:F, A970, Movimenti!C:C, "Scarico"))</f>
        <v/>
      </c>
      <c r="E970" t="str">
        <f>IF(A970="","",SUMIFS(Movimenti!D:D, Movimenti!F:F, A970, Movimenti!C:C, "Rettifica"))</f>
        <v/>
      </c>
      <c r="F970" t="str">
        <f t="shared" si="30"/>
        <v/>
      </c>
      <c r="G970" t="str">
        <f>IF(A970="","",IF(F970&lt;=VLOOKUP(A970, 'Anagrafica Prodotti'!A:C, 3), "⚠️ RIORDINARE", "OK"))</f>
        <v/>
      </c>
      <c r="H970" t="str">
        <f>IF(A970="","",VLOOKUP(A970, 'Anagrafica Prodotti'!A:G, 7))</f>
        <v/>
      </c>
      <c r="I970" s="3" t="str">
        <f>IFERROR(SUMIFS(Movimenti!H:H, Movimenti!F:F, A970, Movimenti!C:C, "Carico") / C970,"")</f>
        <v/>
      </c>
      <c r="J970" s="3" t="str">
        <f t="shared" si="31"/>
        <v/>
      </c>
      <c r="K970" s="3" t="str">
        <f>IF(A970="","",VLOOKUP(A970, 'Anagrafica Prodotti'!A:E, 5)*F970)</f>
        <v/>
      </c>
    </row>
    <row r="971" spans="1:11" x14ac:dyDescent="0.3">
      <c r="A971" t="str">
        <f>IF('Anagrafica Prodotti'!A972="","",'Anagrafica Prodotti'!A972)</f>
        <v/>
      </c>
      <c r="B971" t="str">
        <f>IF(A971="","",VLOOKUP(A971, 'Anagrafica Prodotti'!A:B, 2))</f>
        <v/>
      </c>
      <c r="C971" t="str">
        <f>IF(A971="","",SUMIFS(Movimenti!D:D, Movimenti!F:F, A971, Movimenti!C:C, "Carico"))</f>
        <v/>
      </c>
      <c r="D971" t="str">
        <f>IF(A971="","",SUMIFS(Movimenti!D:D, Movimenti!F:F, A971, Movimenti!C:C, "Scarico"))</f>
        <v/>
      </c>
      <c r="E971" t="str">
        <f>IF(A971="","",SUMIFS(Movimenti!D:D, Movimenti!F:F, A971, Movimenti!C:C, "Rettifica"))</f>
        <v/>
      </c>
      <c r="F971" t="str">
        <f t="shared" si="30"/>
        <v/>
      </c>
      <c r="G971" t="str">
        <f>IF(A971="","",IF(F971&lt;=VLOOKUP(A971, 'Anagrafica Prodotti'!A:C, 3), "⚠️ RIORDINARE", "OK"))</f>
        <v/>
      </c>
      <c r="H971" t="str">
        <f>IF(A971="","",VLOOKUP(A971, 'Anagrafica Prodotti'!A:G, 7))</f>
        <v/>
      </c>
      <c r="I971" s="3" t="str">
        <f>IFERROR(SUMIFS(Movimenti!H:H, Movimenti!F:F, A971, Movimenti!C:C, "Carico") / C971,"")</f>
        <v/>
      </c>
      <c r="J971" s="3" t="str">
        <f t="shared" si="31"/>
        <v/>
      </c>
      <c r="K971" s="3" t="str">
        <f>IF(A971="","",VLOOKUP(A971, 'Anagrafica Prodotti'!A:E, 5)*F971)</f>
        <v/>
      </c>
    </row>
    <row r="972" spans="1:11" x14ac:dyDescent="0.3">
      <c r="A972" t="str">
        <f>IF('Anagrafica Prodotti'!A973="","",'Anagrafica Prodotti'!A973)</f>
        <v/>
      </c>
      <c r="B972" t="str">
        <f>IF(A972="","",VLOOKUP(A972, 'Anagrafica Prodotti'!A:B, 2))</f>
        <v/>
      </c>
      <c r="C972" t="str">
        <f>IF(A972="","",SUMIFS(Movimenti!D:D, Movimenti!F:F, A972, Movimenti!C:C, "Carico"))</f>
        <v/>
      </c>
      <c r="D972" t="str">
        <f>IF(A972="","",SUMIFS(Movimenti!D:D, Movimenti!F:F, A972, Movimenti!C:C, "Scarico"))</f>
        <v/>
      </c>
      <c r="E972" t="str">
        <f>IF(A972="","",SUMIFS(Movimenti!D:D, Movimenti!F:F, A972, Movimenti!C:C, "Rettifica"))</f>
        <v/>
      </c>
      <c r="F972" t="str">
        <f t="shared" si="30"/>
        <v/>
      </c>
      <c r="G972" t="str">
        <f>IF(A972="","",IF(F972&lt;=VLOOKUP(A972, 'Anagrafica Prodotti'!A:C, 3), "⚠️ RIORDINARE", "OK"))</f>
        <v/>
      </c>
      <c r="H972" t="str">
        <f>IF(A972="","",VLOOKUP(A972, 'Anagrafica Prodotti'!A:G, 7))</f>
        <v/>
      </c>
      <c r="I972" s="3" t="str">
        <f>IFERROR(SUMIFS(Movimenti!H:H, Movimenti!F:F, A972, Movimenti!C:C, "Carico") / C972,"")</f>
        <v/>
      </c>
      <c r="J972" s="3" t="str">
        <f t="shared" si="31"/>
        <v/>
      </c>
      <c r="K972" s="3" t="str">
        <f>IF(A972="","",VLOOKUP(A972, 'Anagrafica Prodotti'!A:E, 5)*F972)</f>
        <v/>
      </c>
    </row>
    <row r="973" spans="1:11" x14ac:dyDescent="0.3">
      <c r="A973" t="str">
        <f>IF('Anagrafica Prodotti'!A974="","",'Anagrafica Prodotti'!A974)</f>
        <v/>
      </c>
      <c r="B973" t="str">
        <f>IF(A973="","",VLOOKUP(A973, 'Anagrafica Prodotti'!A:B, 2))</f>
        <v/>
      </c>
      <c r="C973" t="str">
        <f>IF(A973="","",SUMIFS(Movimenti!D:D, Movimenti!F:F, A973, Movimenti!C:C, "Carico"))</f>
        <v/>
      </c>
      <c r="D973" t="str">
        <f>IF(A973="","",SUMIFS(Movimenti!D:D, Movimenti!F:F, A973, Movimenti!C:C, "Scarico"))</f>
        <v/>
      </c>
      <c r="E973" t="str">
        <f>IF(A973="","",SUMIFS(Movimenti!D:D, Movimenti!F:F, A973, Movimenti!C:C, "Rettifica"))</f>
        <v/>
      </c>
      <c r="F973" t="str">
        <f t="shared" si="30"/>
        <v/>
      </c>
      <c r="G973" t="str">
        <f>IF(A973="","",IF(F973&lt;=VLOOKUP(A973, 'Anagrafica Prodotti'!A:C, 3), "⚠️ RIORDINARE", "OK"))</f>
        <v/>
      </c>
      <c r="H973" t="str">
        <f>IF(A973="","",VLOOKUP(A973, 'Anagrafica Prodotti'!A:G, 7))</f>
        <v/>
      </c>
      <c r="I973" s="3" t="str">
        <f>IFERROR(SUMIFS(Movimenti!H:H, Movimenti!F:F, A973, Movimenti!C:C, "Carico") / C973,"")</f>
        <v/>
      </c>
      <c r="J973" s="3" t="str">
        <f t="shared" si="31"/>
        <v/>
      </c>
      <c r="K973" s="3" t="str">
        <f>IF(A973="","",VLOOKUP(A973, 'Anagrafica Prodotti'!A:E, 5)*F973)</f>
        <v/>
      </c>
    </row>
    <row r="974" spans="1:11" x14ac:dyDescent="0.3">
      <c r="A974" t="str">
        <f>IF('Anagrafica Prodotti'!A975="","",'Anagrafica Prodotti'!A975)</f>
        <v/>
      </c>
      <c r="B974" t="str">
        <f>IF(A974="","",VLOOKUP(A974, 'Anagrafica Prodotti'!A:B, 2))</f>
        <v/>
      </c>
      <c r="C974" t="str">
        <f>IF(A974="","",SUMIFS(Movimenti!D:D, Movimenti!F:F, A974, Movimenti!C:C, "Carico"))</f>
        <v/>
      </c>
      <c r="D974" t="str">
        <f>IF(A974="","",SUMIFS(Movimenti!D:D, Movimenti!F:F, A974, Movimenti!C:C, "Scarico"))</f>
        <v/>
      </c>
      <c r="E974" t="str">
        <f>IF(A974="","",SUMIFS(Movimenti!D:D, Movimenti!F:F, A974, Movimenti!C:C, "Rettifica"))</f>
        <v/>
      </c>
      <c r="F974" t="str">
        <f t="shared" si="30"/>
        <v/>
      </c>
      <c r="G974" t="str">
        <f>IF(A974="","",IF(F974&lt;=VLOOKUP(A974, 'Anagrafica Prodotti'!A:C, 3), "⚠️ RIORDINARE", "OK"))</f>
        <v/>
      </c>
      <c r="H974" t="str">
        <f>IF(A974="","",VLOOKUP(A974, 'Anagrafica Prodotti'!A:G, 7))</f>
        <v/>
      </c>
      <c r="I974" s="3" t="str">
        <f>IFERROR(SUMIFS(Movimenti!H:H, Movimenti!F:F, A974, Movimenti!C:C, "Carico") / C974,"")</f>
        <v/>
      </c>
      <c r="J974" s="3" t="str">
        <f t="shared" si="31"/>
        <v/>
      </c>
      <c r="K974" s="3" t="str">
        <f>IF(A974="","",VLOOKUP(A974, 'Anagrafica Prodotti'!A:E, 5)*F974)</f>
        <v/>
      </c>
    </row>
    <row r="975" spans="1:11" x14ac:dyDescent="0.3">
      <c r="A975" t="str">
        <f>IF('Anagrafica Prodotti'!A976="","",'Anagrafica Prodotti'!A976)</f>
        <v/>
      </c>
      <c r="B975" t="str">
        <f>IF(A975="","",VLOOKUP(A975, 'Anagrafica Prodotti'!A:B, 2))</f>
        <v/>
      </c>
      <c r="C975" t="str">
        <f>IF(A975="","",SUMIFS(Movimenti!D:D, Movimenti!F:F, A975, Movimenti!C:C, "Carico"))</f>
        <v/>
      </c>
      <c r="D975" t="str">
        <f>IF(A975="","",SUMIFS(Movimenti!D:D, Movimenti!F:F, A975, Movimenti!C:C, "Scarico"))</f>
        <v/>
      </c>
      <c r="E975" t="str">
        <f>IF(A975="","",SUMIFS(Movimenti!D:D, Movimenti!F:F, A975, Movimenti!C:C, "Rettifica"))</f>
        <v/>
      </c>
      <c r="F975" t="str">
        <f t="shared" si="30"/>
        <v/>
      </c>
      <c r="G975" t="str">
        <f>IF(A975="","",IF(F975&lt;=VLOOKUP(A975, 'Anagrafica Prodotti'!A:C, 3), "⚠️ RIORDINARE", "OK"))</f>
        <v/>
      </c>
      <c r="H975" t="str">
        <f>IF(A975="","",VLOOKUP(A975, 'Anagrafica Prodotti'!A:G, 7))</f>
        <v/>
      </c>
      <c r="I975" s="3" t="str">
        <f>IFERROR(SUMIFS(Movimenti!H:H, Movimenti!F:F, A975, Movimenti!C:C, "Carico") / C975,"")</f>
        <v/>
      </c>
      <c r="J975" s="3" t="str">
        <f t="shared" si="31"/>
        <v/>
      </c>
      <c r="K975" s="3" t="str">
        <f>IF(A975="","",VLOOKUP(A975, 'Anagrafica Prodotti'!A:E, 5)*F975)</f>
        <v/>
      </c>
    </row>
    <row r="976" spans="1:11" x14ac:dyDescent="0.3">
      <c r="A976" t="str">
        <f>IF('Anagrafica Prodotti'!A977="","",'Anagrafica Prodotti'!A977)</f>
        <v/>
      </c>
      <c r="B976" t="str">
        <f>IF(A976="","",VLOOKUP(A976, 'Anagrafica Prodotti'!A:B, 2))</f>
        <v/>
      </c>
      <c r="C976" t="str">
        <f>IF(A976="","",SUMIFS(Movimenti!D:D, Movimenti!F:F, A976, Movimenti!C:C, "Carico"))</f>
        <v/>
      </c>
      <c r="D976" t="str">
        <f>IF(A976="","",SUMIFS(Movimenti!D:D, Movimenti!F:F, A976, Movimenti!C:C, "Scarico"))</f>
        <v/>
      </c>
      <c r="E976" t="str">
        <f>IF(A976="","",SUMIFS(Movimenti!D:D, Movimenti!F:F, A976, Movimenti!C:C, "Rettifica"))</f>
        <v/>
      </c>
      <c r="F976" t="str">
        <f t="shared" si="30"/>
        <v/>
      </c>
      <c r="G976" t="str">
        <f>IF(A976="","",IF(F976&lt;=VLOOKUP(A976, 'Anagrafica Prodotti'!A:C, 3), "⚠️ RIORDINARE", "OK"))</f>
        <v/>
      </c>
      <c r="H976" t="str">
        <f>IF(A976="","",VLOOKUP(A976, 'Anagrafica Prodotti'!A:G, 7))</f>
        <v/>
      </c>
      <c r="I976" s="3" t="str">
        <f>IFERROR(SUMIFS(Movimenti!H:H, Movimenti!F:F, A976, Movimenti!C:C, "Carico") / C976,"")</f>
        <v/>
      </c>
      <c r="J976" s="3" t="str">
        <f t="shared" si="31"/>
        <v/>
      </c>
      <c r="K976" s="3" t="str">
        <f>IF(A976="","",VLOOKUP(A976, 'Anagrafica Prodotti'!A:E, 5)*F976)</f>
        <v/>
      </c>
    </row>
    <row r="977" spans="1:11" x14ac:dyDescent="0.3">
      <c r="A977" t="str">
        <f>IF('Anagrafica Prodotti'!A978="","",'Anagrafica Prodotti'!A978)</f>
        <v/>
      </c>
      <c r="B977" t="str">
        <f>IF(A977="","",VLOOKUP(A977, 'Anagrafica Prodotti'!A:B, 2))</f>
        <v/>
      </c>
      <c r="C977" t="str">
        <f>IF(A977="","",SUMIFS(Movimenti!D:D, Movimenti!F:F, A977, Movimenti!C:C, "Carico"))</f>
        <v/>
      </c>
      <c r="D977" t="str">
        <f>IF(A977="","",SUMIFS(Movimenti!D:D, Movimenti!F:F, A977, Movimenti!C:C, "Scarico"))</f>
        <v/>
      </c>
      <c r="E977" t="str">
        <f>IF(A977="","",SUMIFS(Movimenti!D:D, Movimenti!F:F, A977, Movimenti!C:C, "Rettifica"))</f>
        <v/>
      </c>
      <c r="F977" t="str">
        <f t="shared" si="30"/>
        <v/>
      </c>
      <c r="G977" t="str">
        <f>IF(A977="","",IF(F977&lt;=VLOOKUP(A977, 'Anagrafica Prodotti'!A:C, 3), "⚠️ RIORDINARE", "OK"))</f>
        <v/>
      </c>
      <c r="H977" t="str">
        <f>IF(A977="","",VLOOKUP(A977, 'Anagrafica Prodotti'!A:G, 7))</f>
        <v/>
      </c>
      <c r="I977" s="3" t="str">
        <f>IFERROR(SUMIFS(Movimenti!H:H, Movimenti!F:F, A977, Movimenti!C:C, "Carico") / C977,"")</f>
        <v/>
      </c>
      <c r="J977" s="3" t="str">
        <f t="shared" si="31"/>
        <v/>
      </c>
      <c r="K977" s="3" t="str">
        <f>IF(A977="","",VLOOKUP(A977, 'Anagrafica Prodotti'!A:E, 5)*F977)</f>
        <v/>
      </c>
    </row>
    <row r="978" spans="1:11" x14ac:dyDescent="0.3">
      <c r="A978" t="str">
        <f>IF('Anagrafica Prodotti'!A979="","",'Anagrafica Prodotti'!A979)</f>
        <v/>
      </c>
      <c r="B978" t="str">
        <f>IF(A978="","",VLOOKUP(A978, 'Anagrafica Prodotti'!A:B, 2))</f>
        <v/>
      </c>
      <c r="C978" t="str">
        <f>IF(A978="","",SUMIFS(Movimenti!D:D, Movimenti!F:F, A978, Movimenti!C:C, "Carico"))</f>
        <v/>
      </c>
      <c r="D978" t="str">
        <f>IF(A978="","",SUMIFS(Movimenti!D:D, Movimenti!F:F, A978, Movimenti!C:C, "Scarico"))</f>
        <v/>
      </c>
      <c r="E978" t="str">
        <f>IF(A978="","",SUMIFS(Movimenti!D:D, Movimenti!F:F, A978, Movimenti!C:C, "Rettifica"))</f>
        <v/>
      </c>
      <c r="F978" t="str">
        <f t="shared" si="30"/>
        <v/>
      </c>
      <c r="G978" t="str">
        <f>IF(A978="","",IF(F978&lt;=VLOOKUP(A978, 'Anagrafica Prodotti'!A:C, 3), "⚠️ RIORDINARE", "OK"))</f>
        <v/>
      </c>
      <c r="H978" t="str">
        <f>IF(A978="","",VLOOKUP(A978, 'Anagrafica Prodotti'!A:G, 7))</f>
        <v/>
      </c>
      <c r="I978" s="3" t="str">
        <f>IFERROR(SUMIFS(Movimenti!H:H, Movimenti!F:F, A978, Movimenti!C:C, "Carico") / C978,"")</f>
        <v/>
      </c>
      <c r="J978" s="3" t="str">
        <f t="shared" si="31"/>
        <v/>
      </c>
      <c r="K978" s="3" t="str">
        <f>IF(A978="","",VLOOKUP(A978, 'Anagrafica Prodotti'!A:E, 5)*F978)</f>
        <v/>
      </c>
    </row>
    <row r="979" spans="1:11" x14ac:dyDescent="0.3">
      <c r="A979" t="str">
        <f>IF('Anagrafica Prodotti'!A980="","",'Anagrafica Prodotti'!A980)</f>
        <v/>
      </c>
      <c r="B979" t="str">
        <f>IF(A979="","",VLOOKUP(A979, 'Anagrafica Prodotti'!A:B, 2))</f>
        <v/>
      </c>
      <c r="C979" t="str">
        <f>IF(A979="","",SUMIFS(Movimenti!D:D, Movimenti!F:F, A979, Movimenti!C:C, "Carico"))</f>
        <v/>
      </c>
      <c r="D979" t="str">
        <f>IF(A979="","",SUMIFS(Movimenti!D:D, Movimenti!F:F, A979, Movimenti!C:C, "Scarico"))</f>
        <v/>
      </c>
      <c r="E979" t="str">
        <f>IF(A979="","",SUMIFS(Movimenti!D:D, Movimenti!F:F, A979, Movimenti!C:C, "Rettifica"))</f>
        <v/>
      </c>
      <c r="F979" t="str">
        <f t="shared" si="30"/>
        <v/>
      </c>
      <c r="G979" t="str">
        <f>IF(A979="","",IF(F979&lt;=VLOOKUP(A979, 'Anagrafica Prodotti'!A:C, 3), "⚠️ RIORDINARE", "OK"))</f>
        <v/>
      </c>
      <c r="H979" t="str">
        <f>IF(A979="","",VLOOKUP(A979, 'Anagrafica Prodotti'!A:G, 7))</f>
        <v/>
      </c>
      <c r="I979" s="3" t="str">
        <f>IFERROR(SUMIFS(Movimenti!H:H, Movimenti!F:F, A979, Movimenti!C:C, "Carico") / C979,"")</f>
        <v/>
      </c>
      <c r="J979" s="3" t="str">
        <f t="shared" si="31"/>
        <v/>
      </c>
      <c r="K979" s="3" t="str">
        <f>IF(A979="","",VLOOKUP(A979, 'Anagrafica Prodotti'!A:E, 5)*F979)</f>
        <v/>
      </c>
    </row>
    <row r="980" spans="1:11" x14ac:dyDescent="0.3">
      <c r="A980" t="str">
        <f>IF('Anagrafica Prodotti'!A981="","",'Anagrafica Prodotti'!A981)</f>
        <v/>
      </c>
      <c r="B980" t="str">
        <f>IF(A980="","",VLOOKUP(A980, 'Anagrafica Prodotti'!A:B, 2))</f>
        <v/>
      </c>
      <c r="C980" t="str">
        <f>IF(A980="","",SUMIFS(Movimenti!D:D, Movimenti!F:F, A980, Movimenti!C:C, "Carico"))</f>
        <v/>
      </c>
      <c r="D980" t="str">
        <f>IF(A980="","",SUMIFS(Movimenti!D:D, Movimenti!F:F, A980, Movimenti!C:C, "Scarico"))</f>
        <v/>
      </c>
      <c r="E980" t="str">
        <f>IF(A980="","",SUMIFS(Movimenti!D:D, Movimenti!F:F, A980, Movimenti!C:C, "Rettifica"))</f>
        <v/>
      </c>
      <c r="F980" t="str">
        <f t="shared" si="30"/>
        <v/>
      </c>
      <c r="G980" t="str">
        <f>IF(A980="","",IF(F980&lt;=VLOOKUP(A980, 'Anagrafica Prodotti'!A:C, 3), "⚠️ RIORDINARE", "OK"))</f>
        <v/>
      </c>
      <c r="H980" t="str">
        <f>IF(A980="","",VLOOKUP(A980, 'Anagrafica Prodotti'!A:G, 7))</f>
        <v/>
      </c>
      <c r="I980" s="3" t="str">
        <f>IFERROR(SUMIFS(Movimenti!H:H, Movimenti!F:F, A980, Movimenti!C:C, "Carico") / C980,"")</f>
        <v/>
      </c>
      <c r="J980" s="3" t="str">
        <f t="shared" si="31"/>
        <v/>
      </c>
      <c r="K980" s="3" t="str">
        <f>IF(A980="","",VLOOKUP(A980, 'Anagrafica Prodotti'!A:E, 5)*F980)</f>
        <v/>
      </c>
    </row>
    <row r="981" spans="1:11" x14ac:dyDescent="0.3">
      <c r="A981" t="str">
        <f>IF('Anagrafica Prodotti'!A982="","",'Anagrafica Prodotti'!A982)</f>
        <v/>
      </c>
      <c r="B981" t="str">
        <f>IF(A981="","",VLOOKUP(A981, 'Anagrafica Prodotti'!A:B, 2))</f>
        <v/>
      </c>
      <c r="C981" t="str">
        <f>IF(A981="","",SUMIFS(Movimenti!D:D, Movimenti!F:F, A981, Movimenti!C:C, "Carico"))</f>
        <v/>
      </c>
      <c r="D981" t="str">
        <f>IF(A981="","",SUMIFS(Movimenti!D:D, Movimenti!F:F, A981, Movimenti!C:C, "Scarico"))</f>
        <v/>
      </c>
      <c r="E981" t="str">
        <f>IF(A981="","",SUMIFS(Movimenti!D:D, Movimenti!F:F, A981, Movimenti!C:C, "Rettifica"))</f>
        <v/>
      </c>
      <c r="F981" t="str">
        <f t="shared" si="30"/>
        <v/>
      </c>
      <c r="G981" t="str">
        <f>IF(A981="","",IF(F981&lt;=VLOOKUP(A981, 'Anagrafica Prodotti'!A:C, 3), "⚠️ RIORDINARE", "OK"))</f>
        <v/>
      </c>
      <c r="H981" t="str">
        <f>IF(A981="","",VLOOKUP(A981, 'Anagrafica Prodotti'!A:G, 7))</f>
        <v/>
      </c>
      <c r="I981" s="3" t="str">
        <f>IFERROR(SUMIFS(Movimenti!H:H, Movimenti!F:F, A981, Movimenti!C:C, "Carico") / C981,"")</f>
        <v/>
      </c>
      <c r="J981" s="3" t="str">
        <f t="shared" si="31"/>
        <v/>
      </c>
      <c r="K981" s="3" t="str">
        <f>IF(A981="","",VLOOKUP(A981, 'Anagrafica Prodotti'!A:E, 5)*F981)</f>
        <v/>
      </c>
    </row>
    <row r="982" spans="1:11" x14ac:dyDescent="0.3">
      <c r="A982" t="str">
        <f>IF('Anagrafica Prodotti'!A983="","",'Anagrafica Prodotti'!A983)</f>
        <v/>
      </c>
      <c r="B982" t="str">
        <f>IF(A982="","",VLOOKUP(A982, 'Anagrafica Prodotti'!A:B, 2))</f>
        <v/>
      </c>
      <c r="C982" t="str">
        <f>IF(A982="","",SUMIFS(Movimenti!D:D, Movimenti!F:F, A982, Movimenti!C:C, "Carico"))</f>
        <v/>
      </c>
      <c r="D982" t="str">
        <f>IF(A982="","",SUMIFS(Movimenti!D:D, Movimenti!F:F, A982, Movimenti!C:C, "Scarico"))</f>
        <v/>
      </c>
      <c r="E982" t="str">
        <f>IF(A982="","",SUMIFS(Movimenti!D:D, Movimenti!F:F, A982, Movimenti!C:C, "Rettifica"))</f>
        <v/>
      </c>
      <c r="F982" t="str">
        <f t="shared" si="30"/>
        <v/>
      </c>
      <c r="G982" t="str">
        <f>IF(A982="","",IF(F982&lt;=VLOOKUP(A982, 'Anagrafica Prodotti'!A:C, 3), "⚠️ RIORDINARE", "OK"))</f>
        <v/>
      </c>
      <c r="H982" t="str">
        <f>IF(A982="","",VLOOKUP(A982, 'Anagrafica Prodotti'!A:G, 7))</f>
        <v/>
      </c>
      <c r="I982" s="3" t="str">
        <f>IFERROR(SUMIFS(Movimenti!H:H, Movimenti!F:F, A982, Movimenti!C:C, "Carico") / C982,"")</f>
        <v/>
      </c>
      <c r="J982" s="3" t="str">
        <f t="shared" si="31"/>
        <v/>
      </c>
      <c r="K982" s="3" t="str">
        <f>IF(A982="","",VLOOKUP(A982, 'Anagrafica Prodotti'!A:E, 5)*F982)</f>
        <v/>
      </c>
    </row>
    <row r="983" spans="1:11" x14ac:dyDescent="0.3">
      <c r="A983" t="str">
        <f>IF('Anagrafica Prodotti'!A984="","",'Anagrafica Prodotti'!A984)</f>
        <v/>
      </c>
      <c r="B983" t="str">
        <f>IF(A983="","",VLOOKUP(A983, 'Anagrafica Prodotti'!A:B, 2))</f>
        <v/>
      </c>
      <c r="C983" t="str">
        <f>IF(A983="","",SUMIFS(Movimenti!D:D, Movimenti!F:F, A983, Movimenti!C:C, "Carico"))</f>
        <v/>
      </c>
      <c r="D983" t="str">
        <f>IF(A983="","",SUMIFS(Movimenti!D:D, Movimenti!F:F, A983, Movimenti!C:C, "Scarico"))</f>
        <v/>
      </c>
      <c r="E983" t="str">
        <f>IF(A983="","",SUMIFS(Movimenti!D:D, Movimenti!F:F, A983, Movimenti!C:C, "Rettifica"))</f>
        <v/>
      </c>
      <c r="F983" t="str">
        <f t="shared" si="30"/>
        <v/>
      </c>
      <c r="G983" t="str">
        <f>IF(A983="","",IF(F983&lt;=VLOOKUP(A983, 'Anagrafica Prodotti'!A:C, 3), "⚠️ RIORDINARE", "OK"))</f>
        <v/>
      </c>
      <c r="H983" t="str">
        <f>IF(A983="","",VLOOKUP(A983, 'Anagrafica Prodotti'!A:G, 7))</f>
        <v/>
      </c>
      <c r="I983" s="3" t="str">
        <f>IFERROR(SUMIFS(Movimenti!H:H, Movimenti!F:F, A983, Movimenti!C:C, "Carico") / C983,"")</f>
        <v/>
      </c>
      <c r="J983" s="3" t="str">
        <f t="shared" si="31"/>
        <v/>
      </c>
      <c r="K983" s="3" t="str">
        <f>IF(A983="","",VLOOKUP(A983, 'Anagrafica Prodotti'!A:E, 5)*F983)</f>
        <v/>
      </c>
    </row>
    <row r="984" spans="1:11" x14ac:dyDescent="0.3">
      <c r="A984" t="str">
        <f>IF('Anagrafica Prodotti'!A985="","",'Anagrafica Prodotti'!A985)</f>
        <v/>
      </c>
      <c r="B984" t="str">
        <f>IF(A984="","",VLOOKUP(A984, 'Anagrafica Prodotti'!A:B, 2))</f>
        <v/>
      </c>
      <c r="C984" t="str">
        <f>IF(A984="","",SUMIFS(Movimenti!D:D, Movimenti!F:F, A984, Movimenti!C:C, "Carico"))</f>
        <v/>
      </c>
      <c r="D984" t="str">
        <f>IF(A984="","",SUMIFS(Movimenti!D:D, Movimenti!F:F, A984, Movimenti!C:C, "Scarico"))</f>
        <v/>
      </c>
      <c r="E984" t="str">
        <f>IF(A984="","",SUMIFS(Movimenti!D:D, Movimenti!F:F, A984, Movimenti!C:C, "Rettifica"))</f>
        <v/>
      </c>
      <c r="F984" t="str">
        <f t="shared" si="30"/>
        <v/>
      </c>
      <c r="G984" t="str">
        <f>IF(A984="","",IF(F984&lt;=VLOOKUP(A984, 'Anagrafica Prodotti'!A:C, 3), "⚠️ RIORDINARE", "OK"))</f>
        <v/>
      </c>
      <c r="H984" t="str">
        <f>IF(A984="","",VLOOKUP(A984, 'Anagrafica Prodotti'!A:G, 7))</f>
        <v/>
      </c>
      <c r="I984" s="3" t="str">
        <f>IFERROR(SUMIFS(Movimenti!H:H, Movimenti!F:F, A984, Movimenti!C:C, "Carico") / C984,"")</f>
        <v/>
      </c>
      <c r="J984" s="3" t="str">
        <f t="shared" si="31"/>
        <v/>
      </c>
      <c r="K984" s="3" t="str">
        <f>IF(A984="","",VLOOKUP(A984, 'Anagrafica Prodotti'!A:E, 5)*F984)</f>
        <v/>
      </c>
    </row>
    <row r="985" spans="1:11" x14ac:dyDescent="0.3">
      <c r="A985" t="str">
        <f>IF('Anagrafica Prodotti'!A986="","",'Anagrafica Prodotti'!A986)</f>
        <v/>
      </c>
      <c r="B985" t="str">
        <f>IF(A985="","",VLOOKUP(A985, 'Anagrafica Prodotti'!A:B, 2))</f>
        <v/>
      </c>
      <c r="C985" t="str">
        <f>IF(A985="","",SUMIFS(Movimenti!D:D, Movimenti!F:F, A985, Movimenti!C:C, "Carico"))</f>
        <v/>
      </c>
      <c r="D985" t="str">
        <f>IF(A985="","",SUMIFS(Movimenti!D:D, Movimenti!F:F, A985, Movimenti!C:C, "Scarico"))</f>
        <v/>
      </c>
      <c r="E985" t="str">
        <f>IF(A985="","",SUMIFS(Movimenti!D:D, Movimenti!F:F, A985, Movimenti!C:C, "Rettifica"))</f>
        <v/>
      </c>
      <c r="F985" t="str">
        <f t="shared" si="30"/>
        <v/>
      </c>
      <c r="G985" t="str">
        <f>IF(A985="","",IF(F985&lt;=VLOOKUP(A985, 'Anagrafica Prodotti'!A:C, 3), "⚠️ RIORDINARE", "OK"))</f>
        <v/>
      </c>
      <c r="H985" t="str">
        <f>IF(A985="","",VLOOKUP(A985, 'Anagrafica Prodotti'!A:G, 7))</f>
        <v/>
      </c>
      <c r="I985" s="3" t="str">
        <f>IFERROR(SUMIFS(Movimenti!H:H, Movimenti!F:F, A985, Movimenti!C:C, "Carico") / C985,"")</f>
        <v/>
      </c>
      <c r="J985" s="3" t="str">
        <f t="shared" si="31"/>
        <v/>
      </c>
      <c r="K985" s="3" t="str">
        <f>IF(A985="","",VLOOKUP(A985, 'Anagrafica Prodotti'!A:E, 5)*F985)</f>
        <v/>
      </c>
    </row>
    <row r="986" spans="1:11" x14ac:dyDescent="0.3">
      <c r="A986" t="str">
        <f>IF('Anagrafica Prodotti'!A987="","",'Anagrafica Prodotti'!A987)</f>
        <v/>
      </c>
      <c r="B986" t="str">
        <f>IF(A986="","",VLOOKUP(A986, 'Anagrafica Prodotti'!A:B, 2))</f>
        <v/>
      </c>
      <c r="C986" t="str">
        <f>IF(A986="","",SUMIFS(Movimenti!D:D, Movimenti!F:F, A986, Movimenti!C:C, "Carico"))</f>
        <v/>
      </c>
      <c r="D986" t="str">
        <f>IF(A986="","",SUMIFS(Movimenti!D:D, Movimenti!F:F, A986, Movimenti!C:C, "Scarico"))</f>
        <v/>
      </c>
      <c r="E986" t="str">
        <f>IF(A986="","",SUMIFS(Movimenti!D:D, Movimenti!F:F, A986, Movimenti!C:C, "Rettifica"))</f>
        <v/>
      </c>
      <c r="F986" t="str">
        <f t="shared" si="30"/>
        <v/>
      </c>
      <c r="G986" t="str">
        <f>IF(A986="","",IF(F986&lt;=VLOOKUP(A986, 'Anagrafica Prodotti'!A:C, 3), "⚠️ RIORDINARE", "OK"))</f>
        <v/>
      </c>
      <c r="H986" t="str">
        <f>IF(A986="","",VLOOKUP(A986, 'Anagrafica Prodotti'!A:G, 7))</f>
        <v/>
      </c>
      <c r="I986" s="3" t="str">
        <f>IFERROR(SUMIFS(Movimenti!H:H, Movimenti!F:F, A986, Movimenti!C:C, "Carico") / C986,"")</f>
        <v/>
      </c>
      <c r="J986" s="3" t="str">
        <f t="shared" si="31"/>
        <v/>
      </c>
      <c r="K986" s="3" t="str">
        <f>IF(A986="","",VLOOKUP(A986, 'Anagrafica Prodotti'!A:E, 5)*F986)</f>
        <v/>
      </c>
    </row>
    <row r="987" spans="1:11" x14ac:dyDescent="0.3">
      <c r="A987" t="str">
        <f>IF('Anagrafica Prodotti'!A988="","",'Anagrafica Prodotti'!A988)</f>
        <v/>
      </c>
      <c r="B987" t="str">
        <f>IF(A987="","",VLOOKUP(A987, 'Anagrafica Prodotti'!A:B, 2))</f>
        <v/>
      </c>
      <c r="C987" t="str">
        <f>IF(A987="","",SUMIFS(Movimenti!D:D, Movimenti!F:F, A987, Movimenti!C:C, "Carico"))</f>
        <v/>
      </c>
      <c r="D987" t="str">
        <f>IF(A987="","",SUMIFS(Movimenti!D:D, Movimenti!F:F, A987, Movimenti!C:C, "Scarico"))</f>
        <v/>
      </c>
      <c r="E987" t="str">
        <f>IF(A987="","",SUMIFS(Movimenti!D:D, Movimenti!F:F, A987, Movimenti!C:C, "Rettifica"))</f>
        <v/>
      </c>
      <c r="F987" t="str">
        <f t="shared" si="30"/>
        <v/>
      </c>
      <c r="G987" t="str">
        <f>IF(A987="","",IF(F987&lt;=VLOOKUP(A987, 'Anagrafica Prodotti'!A:C, 3), "⚠️ RIORDINARE", "OK"))</f>
        <v/>
      </c>
      <c r="H987" t="str">
        <f>IF(A987="","",VLOOKUP(A987, 'Anagrafica Prodotti'!A:G, 7))</f>
        <v/>
      </c>
      <c r="I987" s="3" t="str">
        <f>IFERROR(SUMIFS(Movimenti!H:H, Movimenti!F:F, A987, Movimenti!C:C, "Carico") / C987,"")</f>
        <v/>
      </c>
      <c r="J987" s="3" t="str">
        <f t="shared" si="31"/>
        <v/>
      </c>
      <c r="K987" s="3" t="str">
        <f>IF(A987="","",VLOOKUP(A987, 'Anagrafica Prodotti'!A:E, 5)*F987)</f>
        <v/>
      </c>
    </row>
    <row r="988" spans="1:11" x14ac:dyDescent="0.3">
      <c r="A988" t="str">
        <f>IF('Anagrafica Prodotti'!A989="","",'Anagrafica Prodotti'!A989)</f>
        <v/>
      </c>
      <c r="B988" t="str">
        <f>IF(A988="","",VLOOKUP(A988, 'Anagrafica Prodotti'!A:B, 2))</f>
        <v/>
      </c>
      <c r="C988" t="str">
        <f>IF(A988="","",SUMIFS(Movimenti!D:D, Movimenti!F:F, A988, Movimenti!C:C, "Carico"))</f>
        <v/>
      </c>
      <c r="D988" t="str">
        <f>IF(A988="","",SUMIFS(Movimenti!D:D, Movimenti!F:F, A988, Movimenti!C:C, "Scarico"))</f>
        <v/>
      </c>
      <c r="E988" t="str">
        <f>IF(A988="","",SUMIFS(Movimenti!D:D, Movimenti!F:F, A988, Movimenti!C:C, "Rettifica"))</f>
        <v/>
      </c>
      <c r="F988" t="str">
        <f t="shared" si="30"/>
        <v/>
      </c>
      <c r="G988" t="str">
        <f>IF(A988="","",IF(F988&lt;=VLOOKUP(A988, 'Anagrafica Prodotti'!A:C, 3), "⚠️ RIORDINARE", "OK"))</f>
        <v/>
      </c>
      <c r="H988" t="str">
        <f>IF(A988="","",VLOOKUP(A988, 'Anagrafica Prodotti'!A:G, 7))</f>
        <v/>
      </c>
      <c r="I988" s="3" t="str">
        <f>IFERROR(SUMIFS(Movimenti!H:H, Movimenti!F:F, A988, Movimenti!C:C, "Carico") / C988,"")</f>
        <v/>
      </c>
      <c r="J988" s="3" t="str">
        <f t="shared" si="31"/>
        <v/>
      </c>
      <c r="K988" s="3" t="str">
        <f>IF(A988="","",VLOOKUP(A988, 'Anagrafica Prodotti'!A:E, 5)*F988)</f>
        <v/>
      </c>
    </row>
    <row r="989" spans="1:11" x14ac:dyDescent="0.3">
      <c r="A989" t="str">
        <f>IF('Anagrafica Prodotti'!A990="","",'Anagrafica Prodotti'!A990)</f>
        <v/>
      </c>
      <c r="B989" t="str">
        <f>IF(A989="","",VLOOKUP(A989, 'Anagrafica Prodotti'!A:B, 2))</f>
        <v/>
      </c>
      <c r="C989" t="str">
        <f>IF(A989="","",SUMIFS(Movimenti!D:D, Movimenti!F:F, A989, Movimenti!C:C, "Carico"))</f>
        <v/>
      </c>
      <c r="D989" t="str">
        <f>IF(A989="","",SUMIFS(Movimenti!D:D, Movimenti!F:F, A989, Movimenti!C:C, "Scarico"))</f>
        <v/>
      </c>
      <c r="E989" t="str">
        <f>IF(A989="","",SUMIFS(Movimenti!D:D, Movimenti!F:F, A989, Movimenti!C:C, "Rettifica"))</f>
        <v/>
      </c>
      <c r="F989" t="str">
        <f t="shared" si="30"/>
        <v/>
      </c>
      <c r="G989" t="str">
        <f>IF(A989="","",IF(F989&lt;=VLOOKUP(A989, 'Anagrafica Prodotti'!A:C, 3), "⚠️ RIORDINARE", "OK"))</f>
        <v/>
      </c>
      <c r="H989" t="str">
        <f>IF(A989="","",VLOOKUP(A989, 'Anagrafica Prodotti'!A:G, 7))</f>
        <v/>
      </c>
      <c r="I989" s="3" t="str">
        <f>IFERROR(SUMIFS(Movimenti!H:H, Movimenti!F:F, A989, Movimenti!C:C, "Carico") / C989,"")</f>
        <v/>
      </c>
      <c r="J989" s="3" t="str">
        <f t="shared" si="31"/>
        <v/>
      </c>
      <c r="K989" s="3" t="str">
        <f>IF(A989="","",VLOOKUP(A989, 'Anagrafica Prodotti'!A:E, 5)*F989)</f>
        <v/>
      </c>
    </row>
    <row r="990" spans="1:11" x14ac:dyDescent="0.3">
      <c r="A990" t="str">
        <f>IF('Anagrafica Prodotti'!A991="","",'Anagrafica Prodotti'!A991)</f>
        <v/>
      </c>
      <c r="B990" t="str">
        <f>IF(A990="","",VLOOKUP(A990, 'Anagrafica Prodotti'!A:B, 2))</f>
        <v/>
      </c>
      <c r="C990" t="str">
        <f>IF(A990="","",SUMIFS(Movimenti!D:D, Movimenti!F:F, A990, Movimenti!C:C, "Carico"))</f>
        <v/>
      </c>
      <c r="D990" t="str">
        <f>IF(A990="","",SUMIFS(Movimenti!D:D, Movimenti!F:F, A990, Movimenti!C:C, "Scarico"))</f>
        <v/>
      </c>
      <c r="E990" t="str">
        <f>IF(A990="","",SUMIFS(Movimenti!D:D, Movimenti!F:F, A990, Movimenti!C:C, "Rettifica"))</f>
        <v/>
      </c>
      <c r="F990" t="str">
        <f t="shared" si="30"/>
        <v/>
      </c>
      <c r="G990" t="str">
        <f>IF(A990="","",IF(F990&lt;=VLOOKUP(A990, 'Anagrafica Prodotti'!A:C, 3), "⚠️ RIORDINARE", "OK"))</f>
        <v/>
      </c>
      <c r="H990" t="str">
        <f>IF(A990="","",VLOOKUP(A990, 'Anagrafica Prodotti'!A:G, 7))</f>
        <v/>
      </c>
      <c r="I990" s="3" t="str">
        <f>IFERROR(SUMIFS(Movimenti!H:H, Movimenti!F:F, A990, Movimenti!C:C, "Carico") / C990,"")</f>
        <v/>
      </c>
      <c r="J990" s="3" t="str">
        <f t="shared" si="31"/>
        <v/>
      </c>
      <c r="K990" s="3" t="str">
        <f>IF(A990="","",VLOOKUP(A990, 'Anagrafica Prodotti'!A:E, 5)*F990)</f>
        <v/>
      </c>
    </row>
    <row r="991" spans="1:11" x14ac:dyDescent="0.3">
      <c r="A991" t="str">
        <f>IF('Anagrafica Prodotti'!A992="","",'Anagrafica Prodotti'!A992)</f>
        <v/>
      </c>
      <c r="B991" t="str">
        <f>IF(A991="","",VLOOKUP(A991, 'Anagrafica Prodotti'!A:B, 2))</f>
        <v/>
      </c>
      <c r="C991" t="str">
        <f>IF(A991="","",SUMIFS(Movimenti!D:D, Movimenti!F:F, A991, Movimenti!C:C, "Carico"))</f>
        <v/>
      </c>
      <c r="D991" t="str">
        <f>IF(A991="","",SUMIFS(Movimenti!D:D, Movimenti!F:F, A991, Movimenti!C:C, "Scarico"))</f>
        <v/>
      </c>
      <c r="E991" t="str">
        <f>IF(A991="","",SUMIFS(Movimenti!D:D, Movimenti!F:F, A991, Movimenti!C:C, "Rettifica"))</f>
        <v/>
      </c>
      <c r="F991" t="str">
        <f t="shared" si="30"/>
        <v/>
      </c>
      <c r="G991" t="str">
        <f>IF(A991="","",IF(F991&lt;=VLOOKUP(A991, 'Anagrafica Prodotti'!A:C, 3), "⚠️ RIORDINARE", "OK"))</f>
        <v/>
      </c>
      <c r="H991" t="str">
        <f>IF(A991="","",VLOOKUP(A991, 'Anagrafica Prodotti'!A:G, 7))</f>
        <v/>
      </c>
      <c r="I991" s="3" t="str">
        <f>IFERROR(SUMIFS(Movimenti!H:H, Movimenti!F:F, A991, Movimenti!C:C, "Carico") / C991,"")</f>
        <v/>
      </c>
      <c r="J991" s="3" t="str">
        <f t="shared" si="31"/>
        <v/>
      </c>
      <c r="K991" s="3" t="str">
        <f>IF(A991="","",VLOOKUP(A991, 'Anagrafica Prodotti'!A:E, 5)*F991)</f>
        <v/>
      </c>
    </row>
    <row r="992" spans="1:11" x14ac:dyDescent="0.3">
      <c r="A992" t="str">
        <f>IF('Anagrafica Prodotti'!A993="","",'Anagrafica Prodotti'!A993)</f>
        <v/>
      </c>
      <c r="B992" t="str">
        <f>IF(A992="","",VLOOKUP(A992, 'Anagrafica Prodotti'!A:B, 2))</f>
        <v/>
      </c>
      <c r="C992" t="str">
        <f>IF(A992="","",SUMIFS(Movimenti!D:D, Movimenti!F:F, A992, Movimenti!C:C, "Carico"))</f>
        <v/>
      </c>
      <c r="D992" t="str">
        <f>IF(A992="","",SUMIFS(Movimenti!D:D, Movimenti!F:F, A992, Movimenti!C:C, "Scarico"))</f>
        <v/>
      </c>
      <c r="E992" t="str">
        <f>IF(A992="","",SUMIFS(Movimenti!D:D, Movimenti!F:F, A992, Movimenti!C:C, "Rettifica"))</f>
        <v/>
      </c>
      <c r="F992" t="str">
        <f t="shared" si="30"/>
        <v/>
      </c>
      <c r="G992" t="str">
        <f>IF(A992="","",IF(F992&lt;=VLOOKUP(A992, 'Anagrafica Prodotti'!A:C, 3), "⚠️ RIORDINARE", "OK"))</f>
        <v/>
      </c>
      <c r="H992" t="str">
        <f>IF(A992="","",VLOOKUP(A992, 'Anagrafica Prodotti'!A:G, 7))</f>
        <v/>
      </c>
      <c r="I992" s="3" t="str">
        <f>IFERROR(SUMIFS(Movimenti!H:H, Movimenti!F:F, A992, Movimenti!C:C, "Carico") / C992,"")</f>
        <v/>
      </c>
      <c r="J992" s="3" t="str">
        <f t="shared" si="31"/>
        <v/>
      </c>
      <c r="K992" s="3" t="str">
        <f>IF(A992="","",VLOOKUP(A992, 'Anagrafica Prodotti'!A:E, 5)*F992)</f>
        <v/>
      </c>
    </row>
    <row r="993" spans="1:11" x14ac:dyDescent="0.3">
      <c r="A993" t="str">
        <f>IF('Anagrafica Prodotti'!A994="","",'Anagrafica Prodotti'!A994)</f>
        <v/>
      </c>
      <c r="B993" t="str">
        <f>IF(A993="","",VLOOKUP(A993, 'Anagrafica Prodotti'!A:B, 2))</f>
        <v/>
      </c>
      <c r="C993" t="str">
        <f>IF(A993="","",SUMIFS(Movimenti!D:D, Movimenti!F:F, A993, Movimenti!C:C, "Carico"))</f>
        <v/>
      </c>
      <c r="D993" t="str">
        <f>IF(A993="","",SUMIFS(Movimenti!D:D, Movimenti!F:F, A993, Movimenti!C:C, "Scarico"))</f>
        <v/>
      </c>
      <c r="E993" t="str">
        <f>IF(A993="","",SUMIFS(Movimenti!D:D, Movimenti!F:F, A993, Movimenti!C:C, "Rettifica"))</f>
        <v/>
      </c>
      <c r="F993" t="str">
        <f t="shared" si="30"/>
        <v/>
      </c>
      <c r="G993" t="str">
        <f>IF(A993="","",IF(F993&lt;=VLOOKUP(A993, 'Anagrafica Prodotti'!A:C, 3), "⚠️ RIORDINARE", "OK"))</f>
        <v/>
      </c>
      <c r="H993" t="str">
        <f>IF(A993="","",VLOOKUP(A993, 'Anagrafica Prodotti'!A:G, 7))</f>
        <v/>
      </c>
      <c r="I993" s="3" t="str">
        <f>IFERROR(SUMIFS(Movimenti!H:H, Movimenti!F:F, A993, Movimenti!C:C, "Carico") / C993,"")</f>
        <v/>
      </c>
      <c r="J993" s="3" t="str">
        <f t="shared" si="31"/>
        <v/>
      </c>
      <c r="K993" s="3" t="str">
        <f>IF(A993="","",VLOOKUP(A993, 'Anagrafica Prodotti'!A:E, 5)*F993)</f>
        <v/>
      </c>
    </row>
    <row r="994" spans="1:11" x14ac:dyDescent="0.3">
      <c r="A994" t="str">
        <f>IF('Anagrafica Prodotti'!A995="","",'Anagrafica Prodotti'!A995)</f>
        <v/>
      </c>
      <c r="B994" t="str">
        <f>IF(A994="","",VLOOKUP(A994, 'Anagrafica Prodotti'!A:B, 2))</f>
        <v/>
      </c>
      <c r="C994" t="str">
        <f>IF(A994="","",SUMIFS(Movimenti!D:D, Movimenti!F:F, A994, Movimenti!C:C, "Carico"))</f>
        <v/>
      </c>
      <c r="D994" t="str">
        <f>IF(A994="","",SUMIFS(Movimenti!D:D, Movimenti!F:F, A994, Movimenti!C:C, "Scarico"))</f>
        <v/>
      </c>
      <c r="E994" t="str">
        <f>IF(A994="","",SUMIFS(Movimenti!D:D, Movimenti!F:F, A994, Movimenti!C:C, "Rettifica"))</f>
        <v/>
      </c>
      <c r="F994" t="str">
        <f t="shared" si="30"/>
        <v/>
      </c>
      <c r="G994" t="str">
        <f>IF(A994="","",IF(F994&lt;=VLOOKUP(A994, 'Anagrafica Prodotti'!A:C, 3), "⚠️ RIORDINARE", "OK"))</f>
        <v/>
      </c>
      <c r="H994" t="str">
        <f>IF(A994="","",VLOOKUP(A994, 'Anagrafica Prodotti'!A:G, 7))</f>
        <v/>
      </c>
      <c r="I994" s="3" t="str">
        <f>IFERROR(SUMIFS(Movimenti!H:H, Movimenti!F:F, A994, Movimenti!C:C, "Carico") / C994,"")</f>
        <v/>
      </c>
      <c r="J994" s="3" t="str">
        <f t="shared" si="31"/>
        <v/>
      </c>
      <c r="K994" s="3" t="str">
        <f>IF(A994="","",VLOOKUP(A994, 'Anagrafica Prodotti'!A:E, 5)*F994)</f>
        <v/>
      </c>
    </row>
    <row r="995" spans="1:11" x14ac:dyDescent="0.3">
      <c r="A995" t="str">
        <f>IF('Anagrafica Prodotti'!A996="","",'Anagrafica Prodotti'!A996)</f>
        <v/>
      </c>
      <c r="B995" t="str">
        <f>IF(A995="","",VLOOKUP(A995, 'Anagrafica Prodotti'!A:B, 2))</f>
        <v/>
      </c>
      <c r="C995" t="str">
        <f>IF(A995="","",SUMIFS(Movimenti!D:D, Movimenti!F:F, A995, Movimenti!C:C, "Carico"))</f>
        <v/>
      </c>
      <c r="D995" t="str">
        <f>IF(A995="","",SUMIFS(Movimenti!D:D, Movimenti!F:F, A995, Movimenti!C:C, "Scarico"))</f>
        <v/>
      </c>
      <c r="E995" t="str">
        <f>IF(A995="","",SUMIFS(Movimenti!D:D, Movimenti!F:F, A995, Movimenti!C:C, "Rettifica"))</f>
        <v/>
      </c>
      <c r="F995" t="str">
        <f t="shared" si="30"/>
        <v/>
      </c>
      <c r="G995" t="str">
        <f>IF(A995="","",IF(F995&lt;=VLOOKUP(A995, 'Anagrafica Prodotti'!A:C, 3), "⚠️ RIORDINARE", "OK"))</f>
        <v/>
      </c>
      <c r="H995" t="str">
        <f>IF(A995="","",VLOOKUP(A995, 'Anagrafica Prodotti'!A:G, 7))</f>
        <v/>
      </c>
      <c r="I995" s="3" t="str">
        <f>IFERROR(SUMIFS(Movimenti!H:H, Movimenti!F:F, A995, Movimenti!C:C, "Carico") / C995,"")</f>
        <v/>
      </c>
      <c r="J995" s="3" t="str">
        <f t="shared" si="31"/>
        <v/>
      </c>
      <c r="K995" s="3" t="str">
        <f>IF(A995="","",VLOOKUP(A995, 'Anagrafica Prodotti'!A:E, 5)*F995)</f>
        <v/>
      </c>
    </row>
    <row r="996" spans="1:11" x14ac:dyDescent="0.3">
      <c r="A996" t="str">
        <f>IF('Anagrafica Prodotti'!A997="","",'Anagrafica Prodotti'!A997)</f>
        <v/>
      </c>
      <c r="B996" t="str">
        <f>IF(A996="","",VLOOKUP(A996, 'Anagrafica Prodotti'!A:B, 2))</f>
        <v/>
      </c>
      <c r="C996" t="str">
        <f>IF(A996="","",SUMIFS(Movimenti!D:D, Movimenti!F:F, A996, Movimenti!C:C, "Carico"))</f>
        <v/>
      </c>
      <c r="D996" t="str">
        <f>IF(A996="","",SUMIFS(Movimenti!D:D, Movimenti!F:F, A996, Movimenti!C:C, "Scarico"))</f>
        <v/>
      </c>
      <c r="E996" t="str">
        <f>IF(A996="","",SUMIFS(Movimenti!D:D, Movimenti!F:F, A996, Movimenti!C:C, "Rettifica"))</f>
        <v/>
      </c>
      <c r="F996" t="str">
        <f t="shared" si="30"/>
        <v/>
      </c>
      <c r="G996" t="str">
        <f>IF(A996="","",IF(F996&lt;=VLOOKUP(A996, 'Anagrafica Prodotti'!A:C, 3), "⚠️ RIORDINARE", "OK"))</f>
        <v/>
      </c>
      <c r="H996" t="str">
        <f>IF(A996="","",VLOOKUP(A996, 'Anagrafica Prodotti'!A:G, 7))</f>
        <v/>
      </c>
      <c r="I996" s="3" t="str">
        <f>IFERROR(SUMIFS(Movimenti!H:H, Movimenti!F:F, A996, Movimenti!C:C, "Carico") / C996,"")</f>
        <v/>
      </c>
      <c r="J996" s="3" t="str">
        <f t="shared" si="31"/>
        <v/>
      </c>
      <c r="K996" s="3" t="str">
        <f>IF(A996="","",VLOOKUP(A996, 'Anagrafica Prodotti'!A:E, 5)*F996)</f>
        <v/>
      </c>
    </row>
    <row r="997" spans="1:11" x14ac:dyDescent="0.3">
      <c r="A997" t="str">
        <f>IF('Anagrafica Prodotti'!A998="","",'Anagrafica Prodotti'!A998)</f>
        <v/>
      </c>
      <c r="B997" t="str">
        <f>IF(A997="","",VLOOKUP(A997, 'Anagrafica Prodotti'!A:B, 2))</f>
        <v/>
      </c>
      <c r="C997" t="str">
        <f>IF(A997="","",SUMIFS(Movimenti!D:D, Movimenti!F:F, A997, Movimenti!C:C, "Carico"))</f>
        <v/>
      </c>
      <c r="D997" t="str">
        <f>IF(A997="","",SUMIFS(Movimenti!D:D, Movimenti!F:F, A997, Movimenti!C:C, "Scarico"))</f>
        <v/>
      </c>
      <c r="E997" t="str">
        <f>IF(A997="","",SUMIFS(Movimenti!D:D, Movimenti!F:F, A997, Movimenti!C:C, "Rettifica"))</f>
        <v/>
      </c>
      <c r="F997" t="str">
        <f t="shared" si="30"/>
        <v/>
      </c>
      <c r="G997" t="str">
        <f>IF(A997="","",IF(F997&lt;=VLOOKUP(A997, 'Anagrafica Prodotti'!A:C, 3), "⚠️ RIORDINARE", "OK"))</f>
        <v/>
      </c>
      <c r="H997" t="str">
        <f>IF(A997="","",VLOOKUP(A997, 'Anagrafica Prodotti'!A:G, 7))</f>
        <v/>
      </c>
      <c r="I997" s="3" t="str">
        <f>IFERROR(SUMIFS(Movimenti!H:H, Movimenti!F:F, A997, Movimenti!C:C, "Carico") / C997,"")</f>
        <v/>
      </c>
      <c r="J997" s="3" t="str">
        <f t="shared" si="31"/>
        <v/>
      </c>
      <c r="K997" s="3" t="str">
        <f>IF(A997="","",VLOOKUP(A997, 'Anagrafica Prodotti'!A:E, 5)*F997)</f>
        <v/>
      </c>
    </row>
    <row r="998" spans="1:11" x14ac:dyDescent="0.3">
      <c r="A998" t="str">
        <f>IF('Anagrafica Prodotti'!A999="","",'Anagrafica Prodotti'!A999)</f>
        <v/>
      </c>
      <c r="B998" t="str">
        <f>IF(A998="","",VLOOKUP(A998, 'Anagrafica Prodotti'!A:B, 2))</f>
        <v/>
      </c>
      <c r="C998" t="str">
        <f>IF(A998="","",SUMIFS(Movimenti!D:D, Movimenti!F:F, A998, Movimenti!C:C, "Carico"))</f>
        <v/>
      </c>
      <c r="D998" t="str">
        <f>IF(A998="","",SUMIFS(Movimenti!D:D, Movimenti!F:F, A998, Movimenti!C:C, "Scarico"))</f>
        <v/>
      </c>
      <c r="E998" t="str">
        <f>IF(A998="","",SUMIFS(Movimenti!D:D, Movimenti!F:F, A998, Movimenti!C:C, "Rettifica"))</f>
        <v/>
      </c>
      <c r="F998" t="str">
        <f t="shared" si="30"/>
        <v/>
      </c>
      <c r="G998" t="str">
        <f>IF(A998="","",IF(F998&lt;=VLOOKUP(A998, 'Anagrafica Prodotti'!A:C, 3), "⚠️ RIORDINARE", "OK"))</f>
        <v/>
      </c>
      <c r="H998" t="str">
        <f>IF(A998="","",VLOOKUP(A998, 'Anagrafica Prodotti'!A:G, 7))</f>
        <v/>
      </c>
      <c r="I998" s="3" t="str">
        <f>IFERROR(SUMIFS(Movimenti!H:H, Movimenti!F:F, A998, Movimenti!C:C, "Carico") / C998,"")</f>
        <v/>
      </c>
      <c r="J998" s="3" t="str">
        <f t="shared" si="31"/>
        <v/>
      </c>
      <c r="K998" s="3" t="str">
        <f>IF(A998="","",VLOOKUP(A998, 'Anagrafica Prodotti'!A:E, 5)*F998)</f>
        <v/>
      </c>
    </row>
    <row r="999" spans="1:11" x14ac:dyDescent="0.3">
      <c r="A999" t="str">
        <f>IF('Anagrafica Prodotti'!A1000="","",'Anagrafica Prodotti'!A1000)</f>
        <v/>
      </c>
      <c r="B999" t="str">
        <f>IF(A999="","",VLOOKUP(A999, 'Anagrafica Prodotti'!A:B, 2))</f>
        <v/>
      </c>
      <c r="C999" t="str">
        <f>IF(A999="","",SUMIFS(Movimenti!D:D, Movimenti!F:F, A999, Movimenti!C:C, "Carico"))</f>
        <v/>
      </c>
      <c r="D999" t="str">
        <f>IF(A999="","",SUMIFS(Movimenti!D:D, Movimenti!F:F, A999, Movimenti!C:C, "Scarico"))</f>
        <v/>
      </c>
      <c r="E999" t="str">
        <f>IF(A999="","",SUMIFS(Movimenti!D:D, Movimenti!F:F, A999, Movimenti!C:C, "Rettifica"))</f>
        <v/>
      </c>
      <c r="F999" t="str">
        <f t="shared" si="30"/>
        <v/>
      </c>
      <c r="G999" t="str">
        <f>IF(A999="","",IF(F999&lt;=VLOOKUP(A999, 'Anagrafica Prodotti'!A:C, 3), "⚠️ RIORDINARE", "OK"))</f>
        <v/>
      </c>
      <c r="H999" t="str">
        <f>IF(A999="","",VLOOKUP(A999, 'Anagrafica Prodotti'!A:G, 7))</f>
        <v/>
      </c>
      <c r="I999" s="3" t="str">
        <f>IFERROR(SUMIFS(Movimenti!H:H, Movimenti!F:F, A999, Movimenti!C:C, "Carico") / C999,"")</f>
        <v/>
      </c>
      <c r="J999" s="3" t="str">
        <f t="shared" si="31"/>
        <v/>
      </c>
      <c r="K999" s="3" t="str">
        <f>IF(A999="","",VLOOKUP(A999, 'Anagrafica Prodotti'!A:E, 5)*F999)</f>
        <v/>
      </c>
    </row>
  </sheetData>
  <conditionalFormatting sqref="G1:H1048576">
    <cfRule type="containsText" dxfId="0" priority="1" operator="containsText" text="RIORDINARE">
      <formula>NOT(ISERROR(SEARCH("RIORDINARE",G1)))</formula>
    </cfRule>
  </conditionalFormatting>
  <pageMargins left="0.7" right="0.7" top="0.75" bottom="0.75" header="0.3" footer="0.3"/>
  <pageSetup paperSize="9" scale="6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3</vt:i4>
      </vt:variant>
    </vt:vector>
  </HeadingPairs>
  <TitlesOfParts>
    <vt:vector size="7" baseType="lpstr">
      <vt:lpstr>Istruzioni</vt:lpstr>
      <vt:lpstr>Anagrafica Prodotti</vt:lpstr>
      <vt:lpstr>Movimenti</vt:lpstr>
      <vt:lpstr>Giacenze</vt:lpstr>
      <vt:lpstr>'Anagrafica Prodotti'!Area_stampa</vt:lpstr>
      <vt:lpstr>Giacenze!Area_stampa</vt:lpstr>
      <vt:lpstr>Movimenti!Area_stampa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Chiodi</dc:creator>
  <cp:lastModifiedBy>Giovanni Chiodi</cp:lastModifiedBy>
  <cp:lastPrinted>2026-07-29T11:25:19Z</cp:lastPrinted>
  <dcterms:created xsi:type="dcterms:W3CDTF">2026-07-27T13:22:55Z</dcterms:created>
  <dcterms:modified xsi:type="dcterms:W3CDTF">2026-07-29T13:39:15Z</dcterms:modified>
</cp:coreProperties>
</file>